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ORG_EE_DATA">REESTR_ORG!$DR$3:$EI$47</definedName>
    <definedName name="LIST_ORG_EE_HEADER">REESTR_ORG!$DQ$1:$EI$1</definedName>
    <definedName name="LIST_MR_MO_OKTMO">REESTR_MO!$A$2:$D$237</definedName>
    <definedName name="MR_LIST">REESTR_MO!$E$2:$E$32</definedName>
    <definedName name="MO_LIST_1">REESTR_MO!$B$2:$B$13</definedName>
    <definedName name="MO_LIST_2">REESTR_MO!$B$14:$B$29</definedName>
    <definedName name="MO_LIST_3">REESTR_MO!$B$30:$B$38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0">REESTR_MO!$B$219:$B$227</definedName>
    <definedName name="MO_LIST_31">REESTR_MO!$B$228:$B$237</definedName>
    <definedName name="OKTMO_VS_TYPE_LIST">REESTR_MO!$C$2:$D$237</definedName>
    <definedName name="FILE_STORE_DATA_RANGE">FILE_STORE_DATA!$B$2:$F$3</definedName>
    <definedName name="LIST_OKOPF_DATA">LIST_OKOPF!$B$3:$B$96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RPT_STATISTICS!$A$2:$C$12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<sst xmlns="http://schemas.openxmlformats.org/spreadsheetml/2006/main" count="2910" uniqueCount="1562">
  <si>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</si>
  <si>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</si>
  <si>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</si>
  <si>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</si>
  <si>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</si>
  <si>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</si>
  <si>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</si>
  <si>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</si>
  <si>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</si>
  <si>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</si>
  <si>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</si>
  <si>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</si>
  <si>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</si>
  <si>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</si>
  <si>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</si>
  <si>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</si>
  <si>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</si>
  <si>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</si>
  <si>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</si>
  <si>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</si>
  <si>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</si>
  <si>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</si>
  <si>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</si>
  <si>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</si>
  <si>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</si>
  <si>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</si>
  <si>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</si>
  <si>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</si>
  <si>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</si>
  <si>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</si>
  <si>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</si>
  <si>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</si>
  <si>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</si>
  <si>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</si>
  <si>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</si>
  <si>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</si>
  <si>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</si>
  <si>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</si>
  <si>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</si>
  <si>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</si>
  <si>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</si>
  <si>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</si>
  <si>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</si>
  <si>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</si>
  <si>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</si>
  <si>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</si>
  <si>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</si>
  <si>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</si>
  <si>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</si>
  <si>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</si>
  <si>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</si>
  <si>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</si>
  <si>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</si>
  <si>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</si>
  <si>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</si>
  <si>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</si>
  <si>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</si>
  <si>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</si>
  <si>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</si>
  <si>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</si>
  <si>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</si>
  <si>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</si>
  <si>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</si>
  <si>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</si>
  <si>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</si>
  <si>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</si>
  <si>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</si>
  <si>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</si>
  <si>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</si>
  <si>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</si>
  <si>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</si>
  <si>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</si>
  <si>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</si>
  <si>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</si>
  <si>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</si>
  <si>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</si>
  <si>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</si>
  <si>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</si>
  <si>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</si>
  <si>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</si>
  <si>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</si>
  <si>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</si>
  <si>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</si>
  <si>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</si>
  <si>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</si>
  <si>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</si>
  <si>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</si>
  <si>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</si>
  <si>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</si>
  <si>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</si>
  <si>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</si>
  <si>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</si>
  <si>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</si>
  <si>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</si>
  <si>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</si>
  <si>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</si>
  <si>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</si>
  <si>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</si>
  <si>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</si>
  <si>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</si>
  <si>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</si>
  <si>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</si>
  <si>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</si>
  <si>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</si>
  <si>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</si>
  <si>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</si>
  <si>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</si>
  <si>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</si>
  <si>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22.12.2022, 14:47:39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</si>
  <si>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</si>
  <si>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</si>
  <si>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</si>
  <si>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</si>
  <si>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</si>
  <si>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22.02.2022 09:12:18</t>
  </si>
  <si>
    <t>Статус отчёта</t>
  </si>
  <si>
    <t>Принят</t>
  </si>
  <si>
    <t>Февраль</t>
  </si>
  <si>
    <t>17.03.2022 16:26:08</t>
  </si>
  <si>
    <t>Март</t>
  </si>
  <si>
    <t>21.04.2022 10:31:37</t>
  </si>
  <si>
    <t>Апрель</t>
  </si>
  <si>
    <t>18.05.2022 11:38:34</t>
  </si>
  <si>
    <t>Май</t>
  </si>
  <si>
    <t>09.06.2022 11:07:04</t>
  </si>
  <si>
    <t>Июнь</t>
  </si>
  <si>
    <t>18.07.2022 15:27:37</t>
  </si>
  <si>
    <t>Июль</t>
  </si>
  <si>
    <t>19.08.2022 11:11:51</t>
  </si>
  <si>
    <t>Август</t>
  </si>
  <si>
    <t>08.09.2022 15:21:08</t>
  </si>
  <si>
    <t>Сентябрь</t>
  </si>
  <si>
    <t>14.10.2022 14:08:23</t>
  </si>
  <si>
    <t>Октябрь</t>
  </si>
  <si>
    <t>18.11.2022 14:12:39</t>
  </si>
  <si>
    <t>Ноябрь</t>
  </si>
  <si>
    <t>22.12.2022 15:45:43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</si>
  <si>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</si>
  <si>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</si>
  <si>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</si>
  <si>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</si>
  <si>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</si>
  <si>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</si>
  <si>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</si>
  <si>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</si>
  <si>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</si>
  <si>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</si>
  <si>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</si>
  <si>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</si>
  <si>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</si>
  <si>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</si>
  <si>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</si>
  <si>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</si>
  <si>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</si>
  <si>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</si>
  <si>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</si>
  <si>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</si>
  <si>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</si>
  <si>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</si>
  <si>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</si>
  <si>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</si>
  <si>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</si>
  <si>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</si>
  <si>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</si>
  <si>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</si>
  <si>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</si>
  <si>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</si>
  <si>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</si>
  <si>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</si>
  <si>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</si>
  <si>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</si>
  <si>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</si>
  <si>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</si>
  <si>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</si>
  <si>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</si>
  <si>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</si>
  <si>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</si>
  <si>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</si>
  <si>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</si>
  <si>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</si>
  <si>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</si>
  <si>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</si>
  <si>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</si>
  <si>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</si>
  <si>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</si>
  <si>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</si>
  <si>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</si>
  <si>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</si>
  <si>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</si>
  <si>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</si>
  <si>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</si>
  <si>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</si>
  <si>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</si>
  <si>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</si>
  <si>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</si>
  <si>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</si>
  <si>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</si>
  <si>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</si>
  <si>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</si>
  <si>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</si>
  <si>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</si>
  <si>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</si>
  <si>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</si>
  <si>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</si>
  <si>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</si>
  <si>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</si>
  <si>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</si>
  <si>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</si>
  <si>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</si>
  <si>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</si>
  <si>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</si>
  <si>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</si>
  <si>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</si>
  <si>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</si>
  <si>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</si>
  <si>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</si>
  <si>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</si>
  <si>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</si>
  <si>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</si>
  <si>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</si>
  <si>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</si>
  <si>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</si>
  <si>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</si>
  <si>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</si>
  <si>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</si>
  <si>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</si>
  <si>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</si>
  <si>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</si>
  <si>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"Современный город - ЭСО"</t>
  </si>
  <si>
    <t>1173256007913</t>
  </si>
  <si>
    <t>3257055007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</si>
  <si>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</si>
  <si>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</si>
  <si>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</si>
  <si>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</si>
  <si>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</si>
  <si>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</si>
  <si>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</si>
  <si>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</si>
  <si>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</si>
  <si>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</si>
  <si>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</si>
  <si>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</si>
  <si>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</si>
  <si>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</si>
  <si>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</si>
  <si>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</si>
  <si>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</si>
  <si>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</si>
  <si>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</si>
  <si>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</si>
  <si>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</si>
  <si>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</si>
  <si>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</si>
  <si>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</si>
  <si>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</si>
  <si>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</si>
  <si>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</si>
  <si>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</si>
  <si>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</si>
  <si>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</si>
  <si>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</si>
  <si>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</si>
  <si>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</si>
  <si>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</si>
  <si>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</si>
  <si>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</si>
  <si>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</si>
  <si>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</si>
  <si>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</si>
  <si>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</si>
  <si>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</si>
  <si>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</si>
  <si>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</si>
  <si>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</si>
  <si>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</si>
  <si>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</si>
  <si>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</si>
  <si>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</si>
  <si>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</si>
  <si>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</si>
  <si>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</si>
  <si>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</si>
  <si>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</si>
  <si>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</si>
  <si>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</si>
  <si>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</si>
  <si>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</si>
  <si>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</si>
  <si>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</si>
  <si>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</si>
  <si>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</si>
  <si>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</si>
  <si>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</si>
  <si>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</si>
  <si>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</si>
  <si>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</si>
  <si>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</si>
  <si>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</si>
  <si>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</si>
  <si>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</si>
  <si>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</si>
  <si>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</si>
  <si>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</si>
  <si>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</si>
  <si>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</si>
  <si>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</si>
  <si>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</si>
  <si>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</si>
  <si>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</si>
  <si>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</si>
  <si>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</si>
  <si>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</si>
  <si>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</si>
  <si>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</si>
  <si>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</si>
  <si>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</si>
  <si>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</si>
  <si>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</si>
  <si>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</si>
  <si>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</si>
  <si>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</si>
  <si>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</si>
  <si>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</si>
  <si>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</si>
  <si>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</si>
  <si>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</si>
  <si>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</si>
  <si>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</si>
  <si>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</si>
  <si>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</si>
  <si>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</si>
  <si>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</si>
  <si>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</si>
  <si>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</si>
  <si>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</si>
  <si>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</si>
  <si>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</si>
  <si>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</si>
  <si>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</si>
  <si>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</si>
  <si>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</si>
  <si>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</si>
  <si>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</si>
  <si>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</si>
  <si>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</si>
  <si>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</si>
  <si>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</si>
  <si>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</si>
  <si>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</si>
  <si>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</si>
  <si>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</si>
  <si>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</si>
  <si>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</si>
  <si>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</si>
  <si>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</si>
  <si>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</si>
  <si>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</si>
  <si>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</si>
  <si>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</si>
  <si>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</si>
  <si>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</si>
  <si>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</si>
  <si>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</si>
  <si>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</si>
  <si>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</si>
  <si>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</si>
  <si>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</si>
  <si>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</si>
  <si>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</si>
  <si>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</si>
  <si>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</si>
  <si>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</si>
  <si>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</si>
  <si>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</si>
  <si>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</si>
  <si>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</si>
  <si>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</si>
  <si>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</si>
  <si>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</si>
  <si>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</si>
  <si>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</si>
  <si>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</si>
  <si>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</si>
  <si>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</si>
  <si>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</si>
  <si>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</si>
  <si>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</si>
  <si>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</si>
  <si>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</si>
  <si>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</si>
  <si>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</si>
  <si>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</si>
  <si>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</si>
  <si>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</si>
  <si>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</si>
  <si>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</si>
  <si>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</si>
  <si>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</si>
  <si>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</si>
  <si>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</si>
  <si>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</si>
  <si>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</si>
  <si>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</si>
  <si>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</si>
  <si>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</si>
  <si>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</si>
  <si>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</si>
  <si>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</si>
  <si>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</si>
  <si>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</si>
  <si>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</si>
  <si>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</si>
  <si>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</si>
  <si>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</si>
  <si>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</si>
  <si>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</si>
  <si>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</si>
  <si>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</si>
  <si>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</si>
  <si>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</si>
  <si>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</si>
  <si>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</si>
  <si>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</si>
  <si>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</si>
  <si>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</si>
  <si>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</si>
  <si>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</si>
  <si>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</si>
  <si>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</si>
  <si>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</si>
  <si>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</si>
  <si>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</si>
  <si>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</si>
  <si>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</si>
  <si>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</si>
  <si>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</si>
  <si>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</si>
  <si>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</si>
  <si>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</si>
  <si>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</si>
  <si>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</si>
  <si>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</si>
  <si>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</si>
  <si>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</si>
  <si>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</si>
  <si>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</si>
  <si>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</si>
  <si>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</si>
  <si>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</si>
  <si>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</si>
  <si>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</si>
  <si>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</si>
  <si>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</si>
  <si>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</si>
  <si>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</si>
  <si>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</si>
  <si>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</si>
  <si>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</si>
  <si>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</si>
  <si>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</si>
  <si>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</si>
  <si>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</si>
  <si>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</si>
  <si>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</si>
  <si>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</si>
  <si>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</si>
  <si>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</si>
  <si>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</si>
  <si>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</si>
  <si>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</si>
  <si>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</si>
  <si>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</si>
  <si>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</si>
  <si>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</si>
  <si>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</si>
  <si>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</si>
  <si>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</si>
  <si>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</si>
  <si>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</si>
  <si>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</si>
  <si>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</si>
  <si>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</si>
  <si>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</si>
  <si>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</si>
  <si>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</si>
  <si>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</si>
  <si>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</si>
  <si>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</si>
  <si>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</si>
  <si>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</si>
  <si>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gKczRSGFzHcmlpjEsqMBHmdCmFWDZsNfdCMjCNDHMNSqqWJUpejeniQSQyDrKUld87i229i240i186, 194i226i26i8C16E055A2F100E54226584DF215D205122dDECd2202t47t40t292826000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</si>
  <si>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</si>
  <si>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</si>
  <si>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</si>
  <si>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</si>
  <si>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</si>
  <si>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</si>
  <si>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</si>
  <si>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</si>
  <si>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</si>
  <si>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</si>
  <si>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</si>
  <si>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</si>
  <si>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</si>
  <si>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</si>
  <si>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</si>
  <si>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</si>
  <si>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</si>
  <si>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</si>
  <si>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</si>
  <si>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</si>
  <si>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</si>
  <si>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</si>
  <si>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</si>
  <si>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</si>
  <si>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</si>
  <si>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</si>
  <si>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</si>
  <si>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</si>
  <si>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</si>
  <si>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</si>
  <si>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</si>
  <si>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</si>
  <si>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</si>
  <si>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</si>
  <si>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</si>
  <si>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</si>
  <si>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</si>
  <si>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</si>
  <si>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</si>
  <si>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</si>
  <si>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</si>
  <si>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</si>
  <si>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</si>
  <si>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</si>
  <si>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</si>
  <si>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</si>
  <si>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</si>
  <si>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</si>
  <si>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</si>
  <si>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</si>
  <si>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</si>
  <si>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</si>
  <si>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</si>
  <si>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</si>
  <si>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</si>
  <si>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</si>
  <si>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</si>
  <si>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</si>
  <si>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</si>
  <si>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</si>
  <si>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</si>
  <si>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</si>
  <si>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</si>
  <si>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</si>
  <si>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</si>
  <si>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</si>
  <si>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</si>
  <si>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</si>
  <si>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</si>
  <si>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</si>
  <si>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</si>
  <si>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</si>
  <si>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</si>
  <si>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</si>
  <si>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</si>
  <si>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</si>
  <si>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</si>
  <si>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</si>
  <si>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</si>
  <si>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</si>
  <si>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</si>
  <si>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</si>
  <si>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</si>
  <si>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</si>
  <si>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</si>
  <si>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</si>
  <si>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</si>
  <si>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</si>
  <si>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</si>
  <si>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</si>
  <si>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</si>
  <si>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</si>
  <si>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</si>
  <si>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</si>
  <si>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</si>
  <si>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</si>
  <si>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</si>
  <si>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</si>
  <si>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</si>
  <si>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</si>
  <si>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</si>
  <si>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</si>
  <si>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</si>
  <si>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</si>
  <si>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</si>
  <si>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</si>
  <si>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</si>
  <si>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</si>
  <si>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</si>
  <si>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</si>
  <si>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</si>
  <si>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</si>
  <si>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</si>
  <si>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</si>
  <si>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</si>
  <si>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</si>
  <si>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</si>
  <si>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</si>
  <si>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</si>
  <si>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</si>
  <si>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</si>
  <si>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</si>
  <si>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</si>
  <si>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</si>
  <si>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</si>
  <si>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</si>
  <si>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</si>
  <si>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</si>
  <si>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</si>
  <si>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</si>
  <si>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</si>
  <si>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</si>
  <si>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</si>
  <si>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</si>
  <si>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</si>
  <si>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</si>
  <si>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</si>
  <si>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</si>
  <si>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</si>
  <si>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</si>
  <si>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</si>
  <si>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</si>
  <si>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</si>
  <si>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</si>
  <si>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</si>
  <si>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</si>
  <si>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</si>
  <si>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</si>
  <si>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</si>
  <si>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</si>
  <si>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</si>
  <si>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</si>
  <si>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</si>
  <si>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</si>
  <si>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</si>
  <si>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</si>
  <si>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</si>
  <si>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</si>
  <si>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</si>
  <si>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</si>
  <si>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</si>
  <si>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</si>
  <si>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</si>
  <si>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</si>
  <si>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</si>
  <si>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</si>
  <si>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</si>
  <si>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</si>
  <si>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</si>
  <si>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</si>
  <si>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</si>
  <si>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</si>
  <si>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</si>
  <si>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</si>
  <si>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</si>
  <si>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</si>
  <si>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</si>
  <si>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</si>
  <si>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</si>
  <si>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</si>
  <si>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</si>
  <si>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</si>
  <si>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</si>
  <si>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</si>
  <si>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</si>
  <si>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</si>
  <si>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</si>
  <si>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</si>
  <si>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</si>
  <si>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</si>
  <si>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</si>
  <si>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</si>
  <si>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</si>
  <si>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</si>
  <si>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</si>
  <si>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</si>
  <si>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</si>
  <si>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</si>
  <si>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</si>
  <si>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</si>
  <si>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</si>
  <si>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</si>
  <si>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</si>
  <si>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</si>
  <si>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</si>
  <si>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</si>
  <si>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</si>
  <si>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</si>
  <si>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</si>
  <si>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</si>
  <si>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</si>
  <si>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</si>
  <si>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</si>
  <si>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</si>
  <si>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</si>
  <si>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</si>
  <si>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</si>
  <si>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</si>
  <si>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</si>
  <si>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</si>
  <si>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</si>
  <si>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</si>
  <si>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</si>
  <si>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</si>
  <si>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</si>
  <si>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</si>
  <si>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</si>
  <si>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</si>
  <si>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</si>
  <si>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</si>
  <si>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</si>
  <si>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</si>
  <si>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</si>
  <si>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</si>
  <si>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</si>
  <si>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</si>
  <si>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</si>
  <si>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</si>
  <si>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</si>
  <si>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</si>
  <si>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</si>
  <si>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</si>
  <si>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</si>
  <si>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</si>
  <si>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</si>
  <si>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</si>
  <si>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</si>
  <si>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</si>
  <si>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</si>
  <si>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</si>
  <si>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</si>
  <si>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</si>
  <si>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</si>
  <si>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</si>
  <si>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</si>
  <si>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</si>
  <si>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</si>
  <si>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</si>
  <si>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</si>
  <si>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</si>
  <si>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</si>
  <si>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</si>
  <si>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</si>
  <si>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</si>
  <si>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</si>
  <si>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</si>
  <si>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</si>
  <si>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</si>
  <si>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</si>
  <si>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</si>
  <si>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</si>
  <si>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</si>
  <si>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</si>
  <si>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</si>
  <si>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</si>
  <si>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</si>
  <si>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</si>
  <si>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</si>
  <si>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</si>
  <si>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</si>
  <si>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</si>
  <si>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</si>
  <si>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</si>
  <si>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</si>
  <si>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</si>
  <si>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</si>
  <si>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</si>
  <si>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</si>
  <si>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</si>
  <si>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</si>
  <si>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</si>
  <si>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</si>
  <si>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</si>
  <si>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</si>
  <si>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</si>
  <si>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</si>
  <si>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</si>
  <si>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</si>
  <si>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</si>
  <si>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</si>
  <si>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</si>
  <si>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</si>
  <si>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</si>
  <si>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</si>
  <si>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</si>
  <si>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</si>
  <si>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</si>
  <si>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</si>
  <si>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</si>
  <si>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</si>
  <si>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</si>
  <si>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</si>
  <si>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</si>
  <si>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</si>
  <si>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</si>
  <si>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</si>
  <si>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</si>
  <si>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</si>
  <si>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</si>
  <si>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</si>
  <si>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</si>
  <si>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</si>
  <si>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</si>
  <si>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</si>
  <si>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</si>
  <si>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</si>
  <si>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</si>
  <si>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</si>
  <si>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</si>
  <si>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</si>
  <si>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</si>
  <si>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</si>
  <si>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</si>
  <si>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</si>
  <si>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</si>
  <si>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</si>
  <si>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</si>
  <si>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</si>
  <si>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</si>
  <si>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</si>
  <si>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</si>
  <si>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</si>
  <si>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</si>
  <si>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</si>
  <si>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</si>
  <si>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</si>
  <si>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</si>
  <si>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</si>
  <si>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</si>
  <si>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</si>
  <si>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</si>
  <si>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</si>
  <si>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</si>
  <si>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</si>
  <si>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</si>
  <si>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</si>
  <si>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</si>
  <si>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</si>
  <si>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</si>
  <si>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</si>
  <si>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</si>
  <si>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</si>
  <si>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</si>
  <si>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</si>
  <si>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</si>
  <si>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</si>
  <si>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</si>
  <si>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</si>
  <si>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</si>
  <si>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</si>
  <si>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</si>
  <si>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</si>
  <si>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</si>
  <si>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</si>
  <si>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</si>
  <si>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</si>
  <si>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</si>
  <si>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</si>
  <si>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</si>
  <si>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</si>
  <si>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</si>
  <si>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"Котельная Электроаппарат"</t>
  </si>
  <si>
    <t>3257033324</t>
  </si>
  <si>
    <t>1153256010720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</si>
  <si>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</si>
  <si>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</si>
  <si>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</si>
  <si>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</si>
  <si>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</si>
  <si>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</si>
  <si>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</si>
  <si>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</si>
  <si>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</si>
  <si>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</si>
  <si>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</si>
  <si>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</si>
  <si>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</si>
  <si>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</si>
  <si>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</si>
  <si>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</si>
  <si>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</si>
  <si>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</si>
  <si>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</si>
  <si>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</si>
  <si>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</si>
  <si>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</si>
  <si>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</si>
  <si>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</si>
  <si>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</si>
  <si>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</si>
  <si>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</si>
  <si>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</si>
  <si>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</si>
  <si>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</si>
  <si>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</si>
  <si>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</si>
  <si>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</si>
  <si>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</si>
  <si>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</si>
  <si>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</si>
  <si>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</si>
  <si>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</si>
  <si>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</si>
  <si>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</si>
  <si>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</si>
  <si>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</si>
  <si>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</si>
  <si>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"ЭнергоХолдинг"</t>
  </si>
  <si>
    <t>7701887224</t>
  </si>
  <si>
    <t>770101001</t>
  </si>
  <si>
    <t>1107746643840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</si>
  <si>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</si>
  <si>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</si>
  <si>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</si>
  <si>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</si>
  <si>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</si>
  <si>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</si>
  <si>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</si>
  <si>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</si>
  <si>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</si>
  <si>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</si>
  <si>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</si>
  <si>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</si>
  <si>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</si>
  <si>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</si>
  <si>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</si>
  <si>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ОП "КурскАтомЭнергоСбыт" АО "АтомЭнергоСбыт"</t>
  </si>
  <si>
    <t>463245001</t>
  </si>
  <si>
    <t>Общество с ограниченной ответственностью «АгроЭнергоСбыт»</t>
  </si>
  <si>
    <t>7730188527</t>
  </si>
  <si>
    <t>1157746955563</t>
  </si>
  <si>
    <t>ПАО "ФСК ЕЭС"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</si>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</sst>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674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2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3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5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4" borderId="16" xfId="0" applyFont="1" applyFill="1" applyBorder="1" applyNumberFormat="1">
      <alignment horizontal="right" vertical="center"/>
    </xf>
    <xf numFmtId="0" fontId="37" fillId="44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5" borderId="22" xfId="0" applyFont="1" applyFill="1" applyBorder="1" applyNumberFormat="1">
      <alignment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4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33" fillId="38" borderId="16" xfId="0" applyFont="1" applyFill="1" applyBorder="1" applyNumberFormat="1">
      <alignment horizontal="left" vertical="center" wrapText="1" inden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4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bresk.darusina@mail.ru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530CEC3-2D66-DEC1-0885-12DE346831F1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17" width="2.7109375" customWidth="1"/>
    <col min="2" max="3" style="517" width="9.7109375" customWidth="1"/>
    <col min="4" max="4" style="517" width="4.28125" customWidth="1"/>
    <col min="5" max="6" style="517" width="4.421875" customWidth="1"/>
    <col min="7" max="7" style="517" width="4.57421875" customWidth="1"/>
    <col min="8" max="25" style="517" width="4.421875" customWidth="1"/>
    <col min="26" max="26" style="517" width="2.7109375" customWidth="1"/>
    <col min="27" max="29" style="517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57" t="s">
        <v>1</v>
      </c>
      <c r="C2" s="257"/>
      <c r="D2" s="257"/>
      <c r="E2" s="257"/>
      <c r="F2" s="257"/>
      <c r="G2" s="25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57" t="s">
        <v>2</v>
      </c>
      <c r="C3" s="257"/>
      <c r="D3" s="257"/>
      <c r="E3" s="257"/>
      <c r="F3" s="257"/>
      <c r="G3" s="257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58" t="s">
        <v>3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110"/>
      <c r="AA5" s="105"/>
      <c r="AB5" s="109"/>
      <c r="AC5" s="109"/>
    </row>
    <row customHeight="1" ht="6">
      <c r="A6" s="112"/>
      <c r="B6" s="250" t="s">
        <v>4</v>
      </c>
      <c r="C6" s="253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50"/>
      <c r="C7" s="253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50"/>
      <c r="C8" s="253"/>
      <c r="D8" s="122"/>
      <c r="E8" s="123" t="s">
        <v>5</v>
      </c>
      <c r="F8" s="259" t="s">
        <v>6</v>
      </c>
      <c r="G8" s="260"/>
      <c r="H8" s="260"/>
      <c r="I8" s="260"/>
      <c r="J8" s="260"/>
      <c r="K8" s="260"/>
      <c r="L8" s="260"/>
      <c r="M8" s="260"/>
      <c r="N8" s="122"/>
      <c r="O8" s="124" t="s">
        <v>5</v>
      </c>
      <c r="P8" s="261" t="s">
        <v>7</v>
      </c>
      <c r="Q8" s="262"/>
      <c r="R8" s="262"/>
      <c r="S8" s="262"/>
      <c r="T8" s="262"/>
      <c r="U8" s="262"/>
      <c r="V8" s="262"/>
      <c r="W8" s="262"/>
      <c r="X8" s="262"/>
      <c r="Y8" s="118"/>
      <c r="Z8" s="116"/>
      <c r="AA8" s="104"/>
      <c r="AB8" s="104"/>
      <c r="AC8" s="104"/>
    </row>
    <row customHeight="1" ht="15">
      <c r="A9" s="112"/>
      <c r="B9" s="250"/>
      <c r="C9" s="253"/>
      <c r="D9" s="122"/>
      <c r="E9" s="125" t="s">
        <v>5</v>
      </c>
      <c r="F9" s="259" t="s">
        <v>8</v>
      </c>
      <c r="G9" s="260"/>
      <c r="H9" s="260"/>
      <c r="I9" s="260"/>
      <c r="J9" s="260"/>
      <c r="K9" s="260"/>
      <c r="L9" s="260"/>
      <c r="M9" s="260"/>
      <c r="N9" s="122"/>
      <c r="O9" s="126" t="s">
        <v>5</v>
      </c>
      <c r="P9" s="261" t="s">
        <v>9</v>
      </c>
      <c r="Q9" s="262"/>
      <c r="R9" s="262"/>
      <c r="S9" s="262"/>
      <c r="T9" s="262"/>
      <c r="U9" s="262"/>
      <c r="V9" s="262"/>
      <c r="W9" s="262"/>
      <c r="X9" s="262"/>
      <c r="Y9" s="118"/>
      <c r="Z9" s="116"/>
      <c r="AA9" s="104"/>
      <c r="AB9" s="104"/>
      <c r="AC9" s="104"/>
    </row>
    <row customHeight="1" ht="21">
      <c r="A10" s="112"/>
      <c r="B10" s="250"/>
      <c r="C10" s="251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48" t="s">
        <v>10</v>
      </c>
      <c r="C11" s="249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50"/>
      <c r="C12" s="251"/>
      <c r="D12" s="121"/>
      <c r="E12" s="252" t="s">
        <v>11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18"/>
      <c r="Z12" s="116"/>
      <c r="AA12" s="104"/>
      <c r="AB12" s="104"/>
      <c r="AC12" s="104"/>
    </row>
    <row customHeight="1" ht="6">
      <c r="A13" s="112"/>
      <c r="B13" s="248" t="s">
        <v>12</v>
      </c>
      <c r="C13" s="249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50"/>
      <c r="C14" s="253"/>
      <c r="D14" s="122"/>
      <c r="E14" s="256" t="s">
        <v>13</v>
      </c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118"/>
      <c r="Z14" s="116"/>
      <c r="AA14" s="104"/>
      <c r="AB14" s="104"/>
      <c r="AC14" s="104"/>
    </row>
    <row customHeight="1" ht="6">
      <c r="A15" s="112"/>
      <c r="B15" s="254"/>
      <c r="C15" s="255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5227DA8-0FE4-BAFF-E766-D02F46C9516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27CB21B-21D7-5FCF-C2A6-B6C323BBA423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09"/>
    </row>
    <row customHeight="1" ht="10.5">
      <c r="B2" s="0" t="s">
        <v>1460</v>
      </c>
      <c r="C2" s="0" t="s">
        <v>1461</v>
      </c>
      <c r="D2" s="0" t="s">
        <v>1462</v>
      </c>
      <c r="E2" s="0" t="s">
        <v>1463</v>
      </c>
      <c r="F2" s="0" t="s">
        <v>1464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C8EDDB6-3AA7-62B5-E093-DFB3271667D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A236F84-46B3-9541-D832-BFDE744CD35B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  <col min="2" max="2" style="517" width="95.00390625" customWidth="1"/>
  </cols>
  <sheetData>
    <row customHeight="1" ht="11.25">
      <c r="A1" s="470" t="s">
        <v>773</v>
      </c>
      <c r="B1" s="470" t="s">
        <v>44</v>
      </c>
    </row>
    <row customHeight="1" ht="11.25">
      <c r="A2" s="470" t="s">
        <v>784</v>
      </c>
      <c r="B2" s="151" t="s">
        <v>1465</v>
      </c>
    </row>
    <row customHeight="1" ht="11.25">
      <c r="B3" s="151" t="s">
        <v>1466</v>
      </c>
    </row>
    <row customHeight="1" ht="11.25">
      <c r="B4" s="151" t="s">
        <v>1467</v>
      </c>
    </row>
    <row customHeight="1" ht="11.25">
      <c r="B5" s="151" t="s">
        <v>1468</v>
      </c>
    </row>
    <row customHeight="1" ht="11.25">
      <c r="B6" s="151" t="s">
        <v>1469</v>
      </c>
    </row>
    <row customHeight="1" ht="11.25">
      <c r="B7" s="151" t="s">
        <v>45</v>
      </c>
    </row>
    <row customHeight="1" ht="11.25">
      <c r="B8" s="151" t="s">
        <v>1470</v>
      </c>
    </row>
    <row customHeight="1" ht="11.25">
      <c r="B9" s="151" t="s">
        <v>1471</v>
      </c>
    </row>
    <row customHeight="1" ht="11.25">
      <c r="B10" s="151" t="s">
        <v>1472</v>
      </c>
    </row>
    <row customHeight="1" ht="11.25">
      <c r="B11" s="151" t="s">
        <v>1473</v>
      </c>
    </row>
    <row customHeight="1" ht="11.25">
      <c r="B12" s="151" t="s">
        <v>1474</v>
      </c>
    </row>
    <row customHeight="1" ht="11.25">
      <c r="B13" s="151" t="s">
        <v>1475</v>
      </c>
    </row>
    <row customHeight="1" ht="11.25">
      <c r="B14" s="151" t="s">
        <v>1476</v>
      </c>
    </row>
    <row customHeight="1" ht="11.25">
      <c r="B15" s="151" t="s">
        <v>1477</v>
      </c>
    </row>
    <row customHeight="1" ht="11.25">
      <c r="B16" s="151" t="s">
        <v>1478</v>
      </c>
    </row>
    <row customHeight="1" ht="11.25">
      <c r="B17" s="151" t="s">
        <v>1479</v>
      </c>
    </row>
    <row customHeight="1" ht="11.25">
      <c r="B18" s="151" t="s">
        <v>1480</v>
      </c>
    </row>
    <row customHeight="1" ht="11.25">
      <c r="B19" s="151" t="s">
        <v>1481</v>
      </c>
    </row>
    <row customHeight="1" ht="11.25">
      <c r="B20" s="151" t="s">
        <v>1482</v>
      </c>
    </row>
    <row customHeight="1" ht="11.25">
      <c r="B21" s="151" t="s">
        <v>1483</v>
      </c>
    </row>
    <row customHeight="1" ht="11.25">
      <c r="B22" s="151" t="s">
        <v>1484</v>
      </c>
    </row>
    <row customHeight="1" ht="11.25">
      <c r="B23" s="151" t="s">
        <v>1485</v>
      </c>
    </row>
    <row customHeight="1" ht="11.25">
      <c r="B24" s="151" t="s">
        <v>1486</v>
      </c>
    </row>
    <row customHeight="1" ht="11.25">
      <c r="B25" s="151" t="s">
        <v>1487</v>
      </c>
    </row>
    <row customHeight="1" ht="11.25">
      <c r="B26" s="151" t="s">
        <v>1488</v>
      </c>
    </row>
    <row customHeight="1" ht="11.25">
      <c r="B27" s="151" t="s">
        <v>1489</v>
      </c>
    </row>
    <row customHeight="1" ht="11.25">
      <c r="B28" s="151" t="s">
        <v>1490</v>
      </c>
    </row>
    <row customHeight="1" ht="11.25">
      <c r="B29" s="151" t="s">
        <v>1491</v>
      </c>
    </row>
    <row customHeight="1" ht="11.25">
      <c r="B30" s="151" t="s">
        <v>1492</v>
      </c>
    </row>
    <row customHeight="1" ht="11.25">
      <c r="B31" s="151" t="s">
        <v>1493</v>
      </c>
    </row>
    <row customHeight="1" ht="11.25">
      <c r="B32" s="151" t="s">
        <v>1494</v>
      </c>
    </row>
    <row customHeight="1" ht="11.25">
      <c r="B33" s="151" t="s">
        <v>1495</v>
      </c>
    </row>
    <row customHeight="1" ht="11.25">
      <c r="B34" s="151" t="s">
        <v>1496</v>
      </c>
    </row>
    <row customHeight="1" ht="11.25">
      <c r="B35" s="151" t="s">
        <v>1497</v>
      </c>
    </row>
    <row customHeight="1" ht="11.25">
      <c r="B36" s="151" t="s">
        <v>1498</v>
      </c>
    </row>
    <row customHeight="1" ht="11.25">
      <c r="B37" s="151" t="s">
        <v>1499</v>
      </c>
    </row>
    <row customHeight="1" ht="11.25">
      <c r="B38" s="151" t="s">
        <v>1500</v>
      </c>
    </row>
    <row customHeight="1" ht="11.25">
      <c r="B39" s="151" t="s">
        <v>1501</v>
      </c>
    </row>
    <row customHeight="1" ht="11.25">
      <c r="B40" s="151" t="s">
        <v>1502</v>
      </c>
    </row>
    <row customHeight="1" ht="11.25">
      <c r="B41" s="151" t="s">
        <v>1503</v>
      </c>
    </row>
    <row customHeight="1" ht="11.25">
      <c r="B42" s="151" t="s">
        <v>1504</v>
      </c>
    </row>
    <row customHeight="1" ht="11.25">
      <c r="B43" s="151" t="s">
        <v>1505</v>
      </c>
    </row>
    <row customHeight="1" ht="11.25">
      <c r="B44" s="151" t="s">
        <v>1506</v>
      </c>
    </row>
    <row customHeight="1" ht="11.25">
      <c r="B45" s="151" t="s">
        <v>1507</v>
      </c>
    </row>
    <row customHeight="1" ht="11.25">
      <c r="B46" s="151" t="s">
        <v>1508</v>
      </c>
    </row>
    <row customHeight="1" ht="11.25">
      <c r="B47" s="151" t="s">
        <v>1509</v>
      </c>
    </row>
    <row customHeight="1" ht="11.25">
      <c r="B48" s="151" t="s">
        <v>1510</v>
      </c>
    </row>
    <row customHeight="1" ht="11.25">
      <c r="B49" s="151" t="s">
        <v>1511</v>
      </c>
    </row>
    <row customHeight="1" ht="11.25">
      <c r="B50" s="151" t="s">
        <v>1512</v>
      </c>
    </row>
    <row customHeight="1" ht="11.25">
      <c r="B51" s="151" t="s">
        <v>1513</v>
      </c>
    </row>
    <row customHeight="1" ht="11.25">
      <c r="B52" s="151" t="s">
        <v>1514</v>
      </c>
    </row>
    <row customHeight="1" ht="11.25">
      <c r="B53" s="151" t="s">
        <v>1515</v>
      </c>
    </row>
    <row customHeight="1" ht="11.25">
      <c r="B54" s="151" t="s">
        <v>1516</v>
      </c>
    </row>
    <row customHeight="1" ht="11.25">
      <c r="B55" s="151" t="s">
        <v>1517</v>
      </c>
    </row>
    <row customHeight="1" ht="11.25">
      <c r="B56" s="151" t="s">
        <v>1518</v>
      </c>
    </row>
    <row customHeight="1" ht="11.25">
      <c r="B57" s="151" t="s">
        <v>1519</v>
      </c>
    </row>
    <row customHeight="1" ht="11.25">
      <c r="B58" s="151" t="s">
        <v>1520</v>
      </c>
    </row>
    <row customHeight="1" ht="11.25">
      <c r="B59" s="151" t="s">
        <v>1521</v>
      </c>
    </row>
    <row customHeight="1" ht="11.25">
      <c r="B60" s="151" t="s">
        <v>1522</v>
      </c>
    </row>
    <row customHeight="1" ht="11.25">
      <c r="B61" s="151" t="s">
        <v>1523</v>
      </c>
    </row>
    <row customHeight="1" ht="11.25">
      <c r="B62" s="151" t="s">
        <v>1524</v>
      </c>
    </row>
    <row customHeight="1" ht="11.25">
      <c r="B63" s="151" t="s">
        <v>1525</v>
      </c>
    </row>
    <row customHeight="1" ht="11.25">
      <c r="B64" s="151" t="s">
        <v>1526</v>
      </c>
    </row>
    <row customHeight="1" ht="11.25">
      <c r="B65" s="151" t="s">
        <v>1527</v>
      </c>
    </row>
    <row customHeight="1" ht="11.25">
      <c r="B66" s="151" t="s">
        <v>1528</v>
      </c>
    </row>
    <row customHeight="1" ht="11.25">
      <c r="B67" s="151" t="s">
        <v>1529</v>
      </c>
    </row>
    <row customHeight="1" ht="11.25">
      <c r="B68" s="151" t="s">
        <v>1530</v>
      </c>
    </row>
    <row customHeight="1" ht="11.25">
      <c r="B69" s="151" t="s">
        <v>1531</v>
      </c>
    </row>
    <row customHeight="1" ht="11.25">
      <c r="B70" s="151" t="s">
        <v>1532</v>
      </c>
    </row>
    <row customHeight="1" ht="11.25">
      <c r="B71" s="151" t="s">
        <v>1533</v>
      </c>
    </row>
    <row customHeight="1" ht="11.25">
      <c r="B72" s="151" t="s">
        <v>1534</v>
      </c>
    </row>
    <row customHeight="1" ht="11.25">
      <c r="B73" s="151" t="s">
        <v>1535</v>
      </c>
    </row>
    <row customHeight="1" ht="11.25">
      <c r="B74" s="151" t="s">
        <v>1536</v>
      </c>
    </row>
    <row customHeight="1" ht="11.25">
      <c r="B75" s="151" t="s">
        <v>1537</v>
      </c>
    </row>
    <row customHeight="1" ht="11.25">
      <c r="B76" s="151" t="s">
        <v>1538</v>
      </c>
    </row>
    <row customHeight="1" ht="11.25">
      <c r="B77" s="151" t="s">
        <v>1539</v>
      </c>
    </row>
    <row customHeight="1" ht="11.25">
      <c r="B78" s="151" t="s">
        <v>1540</v>
      </c>
    </row>
    <row customHeight="1" ht="11.25">
      <c r="B79" s="151" t="s">
        <v>1541</v>
      </c>
    </row>
    <row customHeight="1" ht="11.25">
      <c r="B80" s="151" t="s">
        <v>1542</v>
      </c>
    </row>
    <row customHeight="1" ht="11.25">
      <c r="B81" s="151" t="s">
        <v>1543</v>
      </c>
    </row>
    <row customHeight="1" ht="11.25">
      <c r="B82" s="151" t="s">
        <v>1544</v>
      </c>
    </row>
    <row customHeight="1" ht="11.25">
      <c r="B83" s="151" t="s">
        <v>1545</v>
      </c>
    </row>
    <row customHeight="1" ht="11.25">
      <c r="B84" s="151" t="s">
        <v>1546</v>
      </c>
    </row>
    <row customHeight="1" ht="11.25">
      <c r="B85" s="151" t="s">
        <v>1547</v>
      </c>
    </row>
    <row customHeight="1" ht="11.25">
      <c r="B86" s="151" t="s">
        <v>1548</v>
      </c>
    </row>
    <row customHeight="1" ht="11.25">
      <c r="B87" s="151" t="s">
        <v>1549</v>
      </c>
    </row>
    <row customHeight="1" ht="11.25">
      <c r="B88" s="151" t="s">
        <v>1550</v>
      </c>
    </row>
    <row customHeight="1" ht="11.25">
      <c r="B89" s="151" t="s">
        <v>1551</v>
      </c>
    </row>
    <row customHeight="1" ht="11.25">
      <c r="B90" s="151" t="s">
        <v>1552</v>
      </c>
    </row>
    <row customHeight="1" ht="11.25">
      <c r="B91" s="151" t="s">
        <v>1553</v>
      </c>
    </row>
    <row customHeight="1" ht="11.25">
      <c r="B92" s="151" t="s">
        <v>1554</v>
      </c>
    </row>
    <row customHeight="1" ht="11.25">
      <c r="B93" s="151" t="s">
        <v>1555</v>
      </c>
    </row>
    <row customHeight="1" ht="11.25">
      <c r="B94" s="151" t="s">
        <v>1556</v>
      </c>
    </row>
    <row customHeight="1" ht="11.25">
      <c r="B95" s="151" t="s">
        <v>1557</v>
      </c>
    </row>
    <row customHeight="1" ht="11.25">
      <c r="B96" s="151" t="s">
        <v>1558</v>
      </c>
    </row>
    <row customHeight="1" ht="11.25">
      <c r="B97" s="151"/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A3C31C-79DF-A756-312C-01DA255AEEF2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56" t="s">
        <v>1559</v>
      </c>
      <c r="B1" s="51" t="s">
        <v>1560</v>
      </c>
      <c r="C1" s="51" t="s">
        <v>1561</v>
      </c>
    </row>
    <row customHeight="1" ht="10.5">
      <c r="A2" s="470" t="s">
        <v>112</v>
      </c>
      <c r="B2" s="0" t="s">
        <v>116</v>
      </c>
      <c r="C2" s="0" t="s">
        <v>114</v>
      </c>
    </row>
    <row customHeight="1" ht="10.5">
      <c r="A3" s="470" t="s">
        <v>117</v>
      </c>
      <c r="B3" s="0" t="s">
        <v>116</v>
      </c>
      <c r="C3" s="0" t="s">
        <v>118</v>
      </c>
    </row>
    <row customHeight="1" ht="10.5">
      <c r="A4" s="470" t="s">
        <v>119</v>
      </c>
      <c r="B4" s="0" t="s">
        <v>116</v>
      </c>
      <c r="C4" s="0" t="s">
        <v>120</v>
      </c>
    </row>
    <row customHeight="1" ht="10.5">
      <c r="A5" s="470" t="s">
        <v>121</v>
      </c>
      <c r="B5" s="0" t="s">
        <v>116</v>
      </c>
      <c r="C5" s="0" t="s">
        <v>122</v>
      </c>
    </row>
    <row customHeight="1" ht="10.5">
      <c r="A6" s="470" t="s">
        <v>123</v>
      </c>
      <c r="B6" s="0" t="s">
        <v>116</v>
      </c>
      <c r="C6" s="0" t="s">
        <v>124</v>
      </c>
    </row>
    <row customHeight="1" ht="10.5">
      <c r="A7" s="470" t="s">
        <v>125</v>
      </c>
      <c r="B7" s="0" t="s">
        <v>116</v>
      </c>
      <c r="C7" s="0" t="s">
        <v>126</v>
      </c>
    </row>
    <row customHeight="1" ht="10.5">
      <c r="A8" s="470" t="s">
        <v>127</v>
      </c>
      <c r="B8" s="0" t="s">
        <v>116</v>
      </c>
      <c r="C8" s="0" t="s">
        <v>128</v>
      </c>
    </row>
    <row customHeight="1" ht="10.5">
      <c r="A9" s="470" t="s">
        <v>129</v>
      </c>
      <c r="B9" s="0" t="s">
        <v>116</v>
      </c>
      <c r="C9" s="0" t="s">
        <v>130</v>
      </c>
    </row>
    <row customHeight="1" ht="10.5">
      <c r="A10" s="470" t="s">
        <v>131</v>
      </c>
      <c r="B10" s="0" t="s">
        <v>116</v>
      </c>
      <c r="C10" s="0" t="s">
        <v>132</v>
      </c>
    </row>
    <row customHeight="1" ht="10.5">
      <c r="A11" s="470" t="s">
        <v>133</v>
      </c>
      <c r="B11" s="0" t="s">
        <v>116</v>
      </c>
      <c r="C11" s="0" t="s">
        <v>134</v>
      </c>
    </row>
    <row customHeight="1" ht="10.5">
      <c r="A12" s="673" t="s">
        <v>135</v>
      </c>
      <c r="B12" s="0" t="s">
        <v>116</v>
      </c>
      <c r="C12" s="0" t="s">
        <v>136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E017B89-DF2E-99BD-62E6-FB37E065A29D}" mc:Ignorable="x14ac xr xr2 xr3">
  <dimension ref="A1:V114"/>
  <sheetViews>
    <sheetView topLeftCell="A1" showGridLines="0" workbookViewId="0"/>
  </sheetViews>
  <sheetFormatPr customHeight="1" defaultRowHeight="10.5"/>
  <cols>
    <col min="1" max="3" style="517" width="9.140625" hidden="1"/>
    <col min="4" max="4" style="517" width="2.7109375" customWidth="1"/>
    <col min="5" max="5" style="517" width="19.7109375" customWidth="1"/>
    <col min="6" max="6" style="517" width="22.7109375" customWidth="1"/>
    <col min="7" max="7" style="517" width="0.140625" customWidth="1"/>
    <col min="8" max="8" style="517" width="74.7109375" customWidth="1"/>
    <col min="9" max="9" style="517" width="1.7109375" customWidth="1"/>
    <col min="10" max="13" style="517" width="2.7109375" hidden="1" customWidth="1"/>
    <col min="14" max="14" style="517" width="12.7109375" hidden="1" customWidth="1"/>
    <col min="15" max="15" style="517" width="2.7109375" hidden="1" customWidth="1"/>
    <col min="16" max="16" style="517" width="12.7109375" hidden="1" customWidth="1"/>
    <col min="17" max="17" style="517" width="2.7109375" hidden="1" customWidth="1"/>
    <col min="18" max="18" style="517" width="1.7109375" customWidth="1"/>
    <col min="19" max="19" style="517" width="54.7109375" customWidth="1"/>
    <col min="20" max="21" style="517" width="1.7109375" customWidth="1"/>
    <col min="22" max="22" style="517" width="14.7109375" hidden="1" customWidth="1"/>
  </cols>
  <sheetData>
    <row customHeight="1" ht="11.25" hidden="1">
      <c r="A1" s="2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29.25">
      <c r="A4" s="130"/>
      <c r="B4" s="109"/>
      <c r="C4" s="109"/>
      <c r="D4" s="109"/>
      <c r="E4" s="267" t="s">
        <v>15</v>
      </c>
      <c r="F4" s="267"/>
      <c r="G4" s="267"/>
      <c r="H4" s="267"/>
      <c r="I4" s="133"/>
      <c r="J4" s="109"/>
      <c r="K4" s="109"/>
      <c r="L4" s="109"/>
      <c r="M4" s="109"/>
      <c r="N4" s="109"/>
      <c r="O4" s="109"/>
      <c r="P4" s="109"/>
      <c r="S4" s="177" t="s">
        <v>16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3"/>
    </row>
    <row customHeight="1" ht="24">
      <c r="A6" s="130"/>
      <c r="B6" s="109"/>
      <c r="C6" s="109"/>
      <c r="D6" s="132"/>
      <c r="E6" s="264" t="s">
        <v>17</v>
      </c>
      <c r="F6" s="264"/>
      <c r="G6" s="149"/>
      <c r="H6" s="138" t="s">
        <v>18</v>
      </c>
      <c r="I6" s="137"/>
      <c r="J6" s="109"/>
      <c r="K6" s="109"/>
      <c r="L6" s="109"/>
      <c r="M6" s="109"/>
      <c r="N6" s="210"/>
      <c r="O6" s="132"/>
      <c r="P6" s="139" t="s">
        <v>19</v>
      </c>
      <c r="S6" s="177" t="s">
        <v>20</v>
      </c>
      <c r="V6" s="215" t="s">
        <v>21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10"/>
      <c r="O7" s="109"/>
      <c r="P7" s="140"/>
      <c r="S7" s="183"/>
      <c r="V7" s="212"/>
    </row>
    <row customHeight="1" ht="18">
      <c r="A8" s="130"/>
      <c r="B8" s="159"/>
      <c r="C8" s="159"/>
      <c r="D8" s="159"/>
      <c r="E8" s="347" t="str">
        <f>HYPERLINK("https://sp.eias.ru/knowledgebase.php?article=125","Как использовать?")</f>
        <v>Как использовать?</v>
      </c>
      <c r="F8" s="147"/>
      <c r="G8" s="158"/>
      <c r="H8" s="178" t="s">
        <v>22</v>
      </c>
      <c r="I8" s="159"/>
      <c r="J8" s="159"/>
      <c r="K8" s="159"/>
      <c r="L8" s="159"/>
      <c r="M8" s="159"/>
      <c r="N8" s="210"/>
      <c r="O8" s="159"/>
      <c r="P8" s="132"/>
      <c r="S8" s="177" t="s">
        <v>23</v>
      </c>
      <c r="V8" s="212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10"/>
      <c r="O9" s="159"/>
      <c r="P9" s="132"/>
      <c r="S9" s="183"/>
      <c r="V9" s="212"/>
    </row>
    <row customHeight="1" ht="3">
      <c r="A10" s="130"/>
      <c r="B10" s="159"/>
      <c r="C10" s="159"/>
      <c r="D10" s="159"/>
      <c r="E10" s="148"/>
      <c r="F10" s="132"/>
      <c r="G10" s="158"/>
      <c r="H10" s="179"/>
      <c r="I10" s="159"/>
      <c r="J10" s="159"/>
      <c r="K10" s="159"/>
      <c r="L10" s="159"/>
      <c r="M10" s="159"/>
      <c r="N10" s="210"/>
      <c r="O10" s="159"/>
      <c r="P10" s="176"/>
      <c r="S10" s="272" t="s">
        <v>24</v>
      </c>
      <c r="V10" s="212"/>
    </row>
    <row customHeight="1" ht="18">
      <c r="A11" s="130"/>
      <c r="B11" s="109"/>
      <c r="C11" s="109"/>
      <c r="D11" s="132"/>
      <c r="E11" s="264" t="s">
        <v>25</v>
      </c>
      <c r="F11" s="264"/>
      <c r="G11" s="132"/>
      <c r="H11" s="207">
        <v>2022</v>
      </c>
      <c r="I11" s="137"/>
      <c r="J11" s="109"/>
      <c r="K11" s="109"/>
      <c r="L11" s="109"/>
      <c r="M11" s="109"/>
      <c r="N11" s="210"/>
      <c r="O11" s="132"/>
      <c r="P11" s="139" t="s">
        <v>19</v>
      </c>
      <c r="S11" s="273"/>
      <c r="V11" s="215" t="s">
        <v>26</v>
      </c>
    </row>
    <row customHeight="1" ht="18">
      <c r="A12" s="130"/>
      <c r="B12" s="109"/>
      <c r="C12" s="109"/>
      <c r="D12" s="132"/>
      <c r="E12" s="264" t="s">
        <v>27</v>
      </c>
      <c r="F12" s="264"/>
      <c r="G12" s="132"/>
      <c r="H12" s="160" t="s">
        <v>28</v>
      </c>
      <c r="I12" s="137"/>
      <c r="J12" s="109"/>
      <c r="K12" s="109"/>
      <c r="L12" s="109"/>
      <c r="M12" s="109"/>
      <c r="N12" s="210"/>
      <c r="O12" s="132"/>
      <c r="P12" s="139" t="s">
        <v>19</v>
      </c>
      <c r="S12" s="273"/>
      <c r="V12" s="213" t="s">
        <v>29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10"/>
      <c r="O13" s="159"/>
      <c r="P13" s="140"/>
      <c r="S13" s="274"/>
      <c r="V13" s="212"/>
    </row>
    <row customHeight="1" ht="3">
      <c r="A14" s="130"/>
      <c r="B14" s="109"/>
      <c r="C14" s="109"/>
      <c r="D14" s="109"/>
      <c r="E14" s="148"/>
      <c r="F14" s="132"/>
      <c r="G14" s="134"/>
      <c r="H14" s="149"/>
      <c r="I14" s="109"/>
      <c r="J14" s="109"/>
      <c r="K14" s="109"/>
      <c r="L14" s="109"/>
      <c r="M14" s="109"/>
      <c r="N14" s="210"/>
      <c r="O14" s="109"/>
      <c r="P14" s="132"/>
      <c r="S14" s="183"/>
      <c r="V14" s="212"/>
    </row>
    <row customHeight="1" ht="3">
      <c r="A15" s="130"/>
      <c r="B15" s="159"/>
      <c r="C15" s="159"/>
      <c r="D15" s="159"/>
      <c r="E15" s="148"/>
      <c r="F15" s="132"/>
      <c r="G15" s="158"/>
      <c r="H15" s="179"/>
      <c r="I15" s="159"/>
      <c r="J15" s="159"/>
      <c r="K15" s="159"/>
      <c r="L15" s="159"/>
      <c r="M15" s="159"/>
      <c r="N15" s="210"/>
      <c r="O15" s="159"/>
      <c r="P15" s="176"/>
      <c r="S15" s="269" t="s">
        <v>30</v>
      </c>
      <c r="V15" s="212"/>
    </row>
    <row customHeight="1" ht="11.25" hidden="1">
      <c r="A16" s="109"/>
      <c r="B16" s="109"/>
      <c r="C16" s="109"/>
      <c r="D16" s="132"/>
      <c r="E16" s="268" t="s">
        <v>31</v>
      </c>
      <c r="F16" s="268"/>
      <c r="G16" s="150"/>
      <c r="H16" s="142"/>
      <c r="I16" s="137"/>
      <c r="J16" s="109"/>
      <c r="K16" s="109"/>
      <c r="L16" s="109"/>
      <c r="M16" s="109"/>
      <c r="N16" s="210"/>
      <c r="O16" s="132"/>
      <c r="P16" s="140"/>
      <c r="S16" s="270"/>
      <c r="V16" s="212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10"/>
      <c r="O17" s="109"/>
      <c r="P17" s="140"/>
      <c r="S17" s="270"/>
      <c r="V17" s="212"/>
    </row>
    <row customHeight="1" ht="39">
      <c r="A18" s="141"/>
      <c r="B18" s="109"/>
      <c r="C18" s="109"/>
      <c r="D18" s="132"/>
      <c r="E18" s="264" t="s">
        <v>32</v>
      </c>
      <c r="F18" s="264"/>
      <c r="G18" s="149"/>
      <c r="H18" s="138" t="s">
        <v>33</v>
      </c>
      <c r="I18" s="137"/>
      <c r="J18" s="109"/>
      <c r="K18" s="109"/>
      <c r="L18" s="109"/>
      <c r="M18" s="109"/>
      <c r="N18" s="210"/>
      <c r="O18" s="132"/>
      <c r="P18" s="139" t="s">
        <v>19</v>
      </c>
      <c r="S18" s="270"/>
      <c r="V18" s="215" t="s">
        <v>34</v>
      </c>
    </row>
    <row customHeight="1" ht="3">
      <c r="A19" s="141"/>
      <c r="B19" s="141"/>
      <c r="C19" s="109"/>
      <c r="D19" s="144"/>
      <c r="E19" s="175"/>
      <c r="F19" s="175"/>
      <c r="G19" s="143"/>
      <c r="H19" s="145"/>
      <c r="I19" s="109"/>
      <c r="J19" s="109"/>
      <c r="K19" s="109"/>
      <c r="L19" s="109"/>
      <c r="M19" s="109"/>
      <c r="N19" s="210"/>
      <c r="O19" s="109"/>
      <c r="P19" s="140"/>
      <c r="S19" s="270"/>
      <c r="V19" s="212"/>
    </row>
    <row customHeight="1" ht="18">
      <c r="A20" s="109"/>
      <c r="B20" s="109"/>
      <c r="C20" s="109"/>
      <c r="D20" s="132"/>
      <c r="E20" s="264" t="s">
        <v>35</v>
      </c>
      <c r="F20" s="264"/>
      <c r="G20" s="132"/>
      <c r="H20" s="152" t="s">
        <v>36</v>
      </c>
      <c r="I20" s="137"/>
      <c r="J20" s="109"/>
      <c r="K20" s="109"/>
      <c r="L20" s="109"/>
      <c r="M20" s="109"/>
      <c r="N20" s="210"/>
      <c r="O20" s="132"/>
      <c r="P20" s="139" t="s">
        <v>19</v>
      </c>
      <c r="S20" s="270"/>
      <c r="V20" s="215" t="s">
        <v>37</v>
      </c>
    </row>
    <row customHeight="1" ht="18">
      <c r="A21" s="109"/>
      <c r="B21" s="109"/>
      <c r="C21" s="109"/>
      <c r="D21" s="132"/>
      <c r="E21" s="264" t="s">
        <v>38</v>
      </c>
      <c r="F21" s="264"/>
      <c r="G21" s="132"/>
      <c r="H21" s="152" t="s">
        <v>39</v>
      </c>
      <c r="I21" s="137"/>
      <c r="J21" s="109"/>
      <c r="K21" s="109"/>
      <c r="L21" s="109"/>
      <c r="M21" s="109"/>
      <c r="N21" s="210"/>
      <c r="O21" s="132"/>
      <c r="P21" s="139" t="s">
        <v>19</v>
      </c>
      <c r="S21" s="270"/>
      <c r="V21" s="215" t="s">
        <v>40</v>
      </c>
    </row>
    <row customHeight="1" ht="18">
      <c r="A22" s="109"/>
      <c r="B22" s="109"/>
      <c r="C22" s="109"/>
      <c r="D22" s="132"/>
      <c r="E22" s="264" t="s">
        <v>41</v>
      </c>
      <c r="F22" s="264"/>
      <c r="G22" s="132"/>
      <c r="H22" s="152" t="s">
        <v>42</v>
      </c>
      <c r="I22" s="137"/>
      <c r="J22" s="109"/>
      <c r="K22" s="109"/>
      <c r="L22" s="109"/>
      <c r="M22" s="109"/>
      <c r="N22" s="210"/>
      <c r="O22" s="132"/>
      <c r="P22" s="139" t="s">
        <v>19</v>
      </c>
      <c r="S22" s="270"/>
      <c r="V22" s="215" t="s">
        <v>43</v>
      </c>
    </row>
    <row customHeight="1" ht="24">
      <c r="A23" s="109"/>
      <c r="B23" s="109"/>
      <c r="C23" s="109"/>
      <c r="D23" s="132"/>
      <c r="E23" s="264" t="s">
        <v>44</v>
      </c>
      <c r="F23" s="264"/>
      <c r="G23" s="132"/>
      <c r="H23" s="153" t="s">
        <v>45</v>
      </c>
      <c r="I23" s="137"/>
      <c r="J23" s="109"/>
      <c r="K23" s="109"/>
      <c r="L23" s="109"/>
      <c r="M23" s="109"/>
      <c r="N23" s="210"/>
      <c r="O23" s="132"/>
      <c r="P23" s="139" t="s">
        <v>19</v>
      </c>
      <c r="S23" s="270"/>
      <c r="V23" s="214" t="s">
        <v>46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10"/>
      <c r="O24" s="159"/>
      <c r="P24" s="140"/>
      <c r="S24" s="270"/>
      <c r="V24" s="212"/>
    </row>
    <row customHeight="1" ht="24">
      <c r="A25" s="159"/>
      <c r="B25" s="159"/>
      <c r="C25" s="159"/>
      <c r="D25" s="132"/>
      <c r="E25" s="264" t="s">
        <v>47</v>
      </c>
      <c r="F25" s="264"/>
      <c r="G25" s="132"/>
      <c r="H25" s="157" t="s">
        <v>48</v>
      </c>
      <c r="I25" s="137"/>
      <c r="J25" s="159"/>
      <c r="K25" s="159"/>
      <c r="L25" s="159"/>
      <c r="M25" s="159"/>
      <c r="N25" s="210"/>
      <c r="O25" s="132"/>
      <c r="P25" s="186" t="s">
        <v>19</v>
      </c>
      <c r="S25" s="270"/>
      <c r="V25" s="215" t="s">
        <v>49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10"/>
      <c r="O26" s="109"/>
      <c r="P26" s="132"/>
      <c r="S26" s="270"/>
      <c r="V26" s="212"/>
    </row>
    <row customHeight="1" ht="18">
      <c r="A27" s="159"/>
      <c r="B27" s="159"/>
      <c r="C27" s="159"/>
      <c r="D27" s="132"/>
      <c r="E27" s="264" t="s">
        <v>50</v>
      </c>
      <c r="F27" s="264"/>
      <c r="G27" s="132"/>
      <c r="H27" s="153" t="s">
        <v>51</v>
      </c>
      <c r="I27" s="137"/>
      <c r="J27" s="159"/>
      <c r="K27" s="159"/>
      <c r="L27" s="159"/>
      <c r="M27" s="159"/>
      <c r="N27" s="210"/>
      <c r="O27" s="132"/>
      <c r="P27" s="186" t="s">
        <v>19</v>
      </c>
      <c r="S27" s="270"/>
      <c r="V27" s="213" t="s">
        <v>52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10"/>
      <c r="O28" s="159"/>
      <c r="P28" s="132"/>
      <c r="S28" s="270"/>
      <c r="V28" s="212"/>
    </row>
    <row customHeight="1" ht="10.5" hidden="1">
      <c r="A29" s="159"/>
      <c r="B29" s="159"/>
      <c r="C29" s="159"/>
      <c r="D29" s="132"/>
      <c r="E29" s="264" t="s">
        <v>53</v>
      </c>
      <c r="F29" s="264"/>
      <c r="G29" s="132"/>
      <c r="H29" s="157"/>
      <c r="I29" s="137"/>
      <c r="J29" s="159"/>
      <c r="K29" s="159"/>
      <c r="L29" s="159"/>
      <c r="M29" s="159"/>
      <c r="N29" s="210"/>
      <c r="O29" s="132"/>
      <c r="P29" s="186" t="str">
        <f>IF(H27="По обособленному подразделению","MANDATORY","OPTIONAL")</f>
        <v>OPTIONAL</v>
      </c>
      <c r="S29" s="270"/>
      <c r="V29" s="213" t="s">
        <v>54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10"/>
      <c r="O30" s="132"/>
      <c r="P30" s="132"/>
      <c r="S30" s="271"/>
      <c r="V30" s="212"/>
    </row>
    <row customHeight="1" ht="3">
      <c r="A31" s="141"/>
      <c r="B31" s="141"/>
      <c r="C31" s="159"/>
      <c r="D31" s="144"/>
      <c r="E31" s="143"/>
      <c r="F31" s="143"/>
      <c r="G31" s="143"/>
      <c r="H31" s="144"/>
      <c r="I31" s="159"/>
      <c r="J31" s="159"/>
      <c r="K31" s="159"/>
      <c r="L31" s="159"/>
      <c r="M31" s="159"/>
      <c r="N31" s="210"/>
      <c r="O31" s="159"/>
      <c r="P31" s="159"/>
      <c r="S31" s="183"/>
      <c r="V31" s="212"/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10"/>
      <c r="O32" s="109"/>
      <c r="P32" s="109"/>
      <c r="S32" s="183"/>
      <c r="V32" s="212"/>
    </row>
    <row customHeight="1" ht="24">
      <c r="A33" s="141"/>
      <c r="B33" s="141"/>
      <c r="C33" s="159"/>
      <c r="D33" s="144"/>
      <c r="E33" s="264" t="s">
        <v>55</v>
      </c>
      <c r="F33" s="264"/>
      <c r="G33" s="132"/>
      <c r="H33" s="182" t="s">
        <v>56</v>
      </c>
      <c r="I33" s="159"/>
      <c r="J33" s="159"/>
      <c r="K33" s="159"/>
      <c r="L33" s="159"/>
      <c r="M33" s="159"/>
      <c r="N33" s="210"/>
      <c r="O33" s="159"/>
      <c r="P33" s="186" t="s">
        <v>19</v>
      </c>
      <c r="S33" s="180" t="s">
        <v>57</v>
      </c>
      <c r="V33" s="213" t="s">
        <v>58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10"/>
      <c r="O34" s="159"/>
      <c r="P34" s="159"/>
      <c r="S34" s="183"/>
      <c r="V34" s="212"/>
    </row>
    <row customHeight="1" ht="24">
      <c r="A35" s="141"/>
      <c r="B35" s="141"/>
      <c r="C35" s="159"/>
      <c r="D35" s="144"/>
      <c r="E35" s="264" t="s">
        <v>59</v>
      </c>
      <c r="F35" s="264"/>
      <c r="G35" s="132"/>
      <c r="H35" s="182" t="s">
        <v>60</v>
      </c>
      <c r="I35" s="159"/>
      <c r="J35" s="159"/>
      <c r="K35" s="159"/>
      <c r="L35" s="159"/>
      <c r="M35" s="159"/>
      <c r="N35" s="210"/>
      <c r="O35" s="159"/>
      <c r="P35" s="186" t="s">
        <v>19</v>
      </c>
      <c r="S35" s="180" t="s">
        <v>61</v>
      </c>
      <c r="V35" s="213" t="s">
        <v>62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10"/>
      <c r="O36" s="159"/>
      <c r="P36" s="159"/>
      <c r="S36" s="183"/>
      <c r="V36" s="212"/>
    </row>
    <row customHeight="1" ht="24.75">
      <c r="A37" s="141"/>
      <c r="B37" s="141"/>
      <c r="C37" s="159"/>
      <c r="D37" s="144"/>
      <c r="E37" s="264" t="s">
        <v>63</v>
      </c>
      <c r="F37" s="264"/>
      <c r="G37" s="132"/>
      <c r="H37" s="181" t="s">
        <v>64</v>
      </c>
      <c r="I37" s="159"/>
      <c r="J37" s="159"/>
      <c r="K37" s="159"/>
      <c r="L37" s="159"/>
      <c r="M37" s="159"/>
      <c r="N37" s="210"/>
      <c r="O37" s="159"/>
      <c r="P37" s="186" t="s">
        <v>19</v>
      </c>
      <c r="S37" s="183"/>
      <c r="V37" s="213" t="s">
        <v>65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10"/>
      <c r="O38" s="159"/>
      <c r="P38" s="159"/>
      <c r="S38" s="183"/>
      <c r="V38" s="212"/>
    </row>
    <row customHeight="1" ht="24.75">
      <c r="A39" s="141"/>
      <c r="B39" s="141"/>
      <c r="C39" s="159"/>
      <c r="D39" s="144"/>
      <c r="E39" s="264" t="s">
        <v>66</v>
      </c>
      <c r="F39" s="264"/>
      <c r="G39" s="132"/>
      <c r="H39" s="181" t="s">
        <v>64</v>
      </c>
      <c r="I39" s="159"/>
      <c r="J39" s="159"/>
      <c r="K39" s="159"/>
      <c r="L39" s="159"/>
      <c r="M39" s="159"/>
      <c r="N39" s="210"/>
      <c r="O39" s="159"/>
      <c r="P39" s="186" t="s">
        <v>19</v>
      </c>
      <c r="S39" s="183"/>
      <c r="V39" s="213" t="s">
        <v>67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10"/>
      <c r="O40" s="159"/>
      <c r="P40" s="159"/>
      <c r="S40" s="183"/>
      <c r="V40" s="212"/>
    </row>
    <row customHeight="1" ht="24.75">
      <c r="A41" s="141"/>
      <c r="B41" s="141"/>
      <c r="C41" s="159"/>
      <c r="D41" s="144"/>
      <c r="E41" s="264" t="s">
        <v>68</v>
      </c>
      <c r="F41" s="264"/>
      <c r="G41" s="132"/>
      <c r="H41" s="219" t="s">
        <v>69</v>
      </c>
      <c r="I41" s="159"/>
      <c r="J41" s="159"/>
      <c r="K41" s="159"/>
      <c r="L41" s="159"/>
      <c r="M41" s="159"/>
      <c r="N41" s="210"/>
      <c r="O41" s="159"/>
      <c r="P41" s="186" t="s">
        <v>19</v>
      </c>
      <c r="S41" s="180" t="s">
        <v>70</v>
      </c>
      <c r="V41" s="215" t="s">
        <v>71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10"/>
      <c r="O42" s="159"/>
      <c r="P42" s="159"/>
      <c r="S42" s="183"/>
      <c r="V42" s="212"/>
    </row>
    <row customHeight="1" ht="18.75">
      <c r="A43" s="141"/>
      <c r="B43" s="141"/>
      <c r="C43" s="159"/>
      <c r="D43" s="144"/>
      <c r="E43" s="264" t="s">
        <v>72</v>
      </c>
      <c r="F43" s="264"/>
      <c r="G43" s="132"/>
      <c r="H43" s="181" t="s">
        <v>73</v>
      </c>
      <c r="I43" s="159"/>
      <c r="J43" s="159"/>
      <c r="K43" s="159"/>
      <c r="L43" s="159"/>
      <c r="M43" s="159"/>
      <c r="N43" s="210"/>
      <c r="O43" s="159"/>
      <c r="P43" s="186" t="s">
        <v>19</v>
      </c>
      <c r="S43" s="183"/>
      <c r="V43" s="213" t="s">
        <v>74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10"/>
      <c r="O44" s="159"/>
      <c r="P44" s="159"/>
      <c r="S44" s="183"/>
      <c r="V44" s="212"/>
    </row>
    <row customHeight="1" ht="75">
      <c r="A45" s="141"/>
      <c r="B45" s="141"/>
      <c r="C45" s="109"/>
      <c r="D45" s="144"/>
      <c r="E45" s="264" t="s">
        <v>75</v>
      </c>
      <c r="F45" s="264"/>
      <c r="G45" s="132"/>
      <c r="H45" s="181" t="s">
        <v>76</v>
      </c>
      <c r="I45" s="109"/>
      <c r="J45" s="109"/>
      <c r="K45" s="109"/>
      <c r="L45" s="109"/>
      <c r="M45" s="109"/>
      <c r="N45" s="210"/>
      <c r="O45" s="109"/>
      <c r="P45" s="186" t="s">
        <v>19</v>
      </c>
      <c r="S45" s="180" t="s">
        <v>77</v>
      </c>
      <c r="V45" s="213" t="s">
        <v>78</v>
      </c>
    </row>
    <row customHeight="1" ht="3">
      <c r="A46" s="141"/>
      <c r="B46" s="141"/>
      <c r="C46" s="109"/>
      <c r="D46" s="144"/>
      <c r="E46" s="143"/>
      <c r="F46" s="143"/>
      <c r="G46" s="143"/>
      <c r="H46" s="144"/>
      <c r="I46" s="109"/>
      <c r="J46" s="109"/>
      <c r="K46" s="109"/>
      <c r="L46" s="109"/>
      <c r="M46" s="109"/>
      <c r="N46" s="210"/>
      <c r="O46" s="109"/>
      <c r="P46" s="109"/>
      <c r="S46" s="183"/>
      <c r="V46" s="212"/>
    </row>
    <row customHeight="1" ht="11.25" hidden="1">
      <c r="A47" s="141"/>
      <c r="B47" s="141"/>
      <c r="C47" s="159"/>
      <c r="D47" s="144"/>
      <c r="E47" s="143"/>
      <c r="F47" s="143"/>
      <c r="G47" s="143"/>
      <c r="H47" s="144"/>
      <c r="I47" s="159"/>
      <c r="J47" s="159"/>
      <c r="K47" s="159"/>
      <c r="L47" s="159"/>
      <c r="M47" s="159"/>
      <c r="N47" s="210"/>
      <c r="O47" s="159"/>
      <c r="P47" s="159"/>
      <c r="S47" s="183"/>
      <c r="V47" s="212"/>
    </row>
    <row customHeight="1" ht="11.25" hidden="1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10"/>
      <c r="O48" s="159"/>
      <c r="P48" s="159"/>
      <c r="S48" s="183"/>
      <c r="V48" s="212"/>
    </row>
    <row customHeight="1" ht="11.25" hidden="1">
      <c r="A49" s="141"/>
      <c r="B49" s="141"/>
      <c r="C49" s="159"/>
      <c r="D49" s="144"/>
      <c r="E49" s="143"/>
      <c r="F49" s="143"/>
      <c r="G49" s="143"/>
      <c r="H49" s="144"/>
      <c r="I49" s="159"/>
      <c r="J49" s="159"/>
      <c r="K49" s="159"/>
      <c r="L49" s="159"/>
      <c r="M49" s="159"/>
      <c r="N49" s="210"/>
      <c r="O49" s="159"/>
      <c r="P49" s="159"/>
      <c r="S49" s="183"/>
      <c r="V49" s="212"/>
    </row>
    <row customHeight="1" ht="11.25" hidden="1">
      <c r="A50" s="141"/>
      <c r="B50" s="141"/>
      <c r="C50" s="159"/>
      <c r="D50" s="144"/>
      <c r="E50" s="143"/>
      <c r="F50" s="143"/>
      <c r="G50" s="143"/>
      <c r="H50" s="144"/>
      <c r="I50" s="159"/>
      <c r="J50" s="159"/>
      <c r="K50" s="159"/>
      <c r="L50" s="159"/>
      <c r="M50" s="159"/>
      <c r="N50" s="210"/>
      <c r="O50" s="159"/>
      <c r="P50" s="159"/>
      <c r="S50" s="183"/>
      <c r="V50" s="212"/>
    </row>
    <row customHeight="1" ht="11.25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10"/>
      <c r="O51" s="159"/>
      <c r="P51" s="159"/>
      <c r="S51" s="183"/>
      <c r="V51" s="212"/>
    </row>
    <row customHeight="1" ht="11.25" hidden="1">
      <c r="A52" s="141"/>
      <c r="B52" s="141"/>
      <c r="C52" s="159"/>
      <c r="D52" s="144"/>
      <c r="E52" s="143"/>
      <c r="F52" s="143"/>
      <c r="G52" s="143"/>
      <c r="H52" s="144"/>
      <c r="I52" s="159"/>
      <c r="J52" s="159"/>
      <c r="K52" s="159"/>
      <c r="L52" s="159"/>
      <c r="M52" s="159"/>
      <c r="N52" s="210"/>
      <c r="O52" s="159"/>
      <c r="P52" s="159"/>
      <c r="S52" s="183"/>
      <c r="V52" s="212"/>
    </row>
    <row customHeight="1" ht="11.25" hidden="1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10"/>
      <c r="O53" s="159"/>
      <c r="P53" s="159"/>
      <c r="S53" s="183"/>
      <c r="V53" s="212"/>
    </row>
    <row customHeight="1" ht="11.25" hidden="1">
      <c r="A54" s="141"/>
      <c r="B54" s="141"/>
      <c r="C54" s="159"/>
      <c r="D54" s="144"/>
      <c r="E54" s="143"/>
      <c r="F54" s="143"/>
      <c r="G54" s="143"/>
      <c r="H54" s="144"/>
      <c r="I54" s="159"/>
      <c r="J54" s="159"/>
      <c r="K54" s="159"/>
      <c r="L54" s="159"/>
      <c r="M54" s="159"/>
      <c r="N54" s="210"/>
      <c r="O54" s="159"/>
      <c r="P54" s="159"/>
      <c r="S54" s="183"/>
      <c r="V54" s="212"/>
    </row>
    <row customHeight="1" ht="11.25" hidden="1">
      <c r="A55" s="141"/>
      <c r="B55" s="141"/>
      <c r="C55" s="109"/>
      <c r="D55" s="144"/>
      <c r="E55" s="143"/>
      <c r="F55" s="143"/>
      <c r="G55" s="143"/>
      <c r="H55" s="144"/>
      <c r="I55" s="109"/>
      <c r="J55" s="109"/>
      <c r="K55" s="109"/>
      <c r="L55" s="109"/>
      <c r="M55" s="109"/>
      <c r="N55" s="210"/>
      <c r="O55" s="109"/>
      <c r="P55" s="109"/>
      <c r="S55" s="183"/>
      <c r="V55" s="212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10"/>
      <c r="O56" s="109"/>
      <c r="P56" s="109"/>
      <c r="S56" s="183"/>
      <c r="V56" s="212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10"/>
      <c r="O57" s="109"/>
      <c r="P57" s="109"/>
      <c r="S57" s="183"/>
      <c r="V57" s="212"/>
    </row>
    <row customHeight="1" ht="5.25">
      <c r="A58" s="141"/>
      <c r="B58" s="141"/>
      <c r="C58" s="109"/>
      <c r="D58" s="144"/>
      <c r="E58" s="187"/>
      <c r="F58" s="187"/>
      <c r="G58" s="187"/>
      <c r="H58" s="187"/>
      <c r="I58" s="109"/>
      <c r="J58" s="109"/>
      <c r="K58" s="109"/>
      <c r="L58" s="109"/>
      <c r="M58" s="109"/>
      <c r="N58" s="210"/>
      <c r="O58" s="109"/>
      <c r="P58" s="109"/>
      <c r="S58" s="183"/>
      <c r="V58" s="212"/>
    </row>
    <row customHeight="1" ht="6">
      <c r="A59" s="109"/>
      <c r="B59" s="109"/>
      <c r="C59" s="109"/>
      <c r="D59" s="109"/>
      <c r="E59" s="188"/>
      <c r="F59" s="188"/>
      <c r="G59" s="188"/>
      <c r="H59" s="188"/>
      <c r="I59" s="109"/>
      <c r="J59" s="109"/>
      <c r="K59" s="109"/>
      <c r="L59" s="109"/>
      <c r="M59" s="109"/>
      <c r="N59" s="210"/>
      <c r="O59" s="109"/>
      <c r="P59" s="109"/>
      <c r="S59" s="183"/>
      <c r="V59" s="212"/>
    </row>
    <row customHeight="1" ht="15">
      <c r="A60" s="109"/>
      <c r="B60" s="109"/>
      <c r="C60" s="109"/>
      <c r="D60" s="109"/>
      <c r="E60" s="266" t="s">
        <v>79</v>
      </c>
      <c r="F60" s="266"/>
      <c r="G60" s="154"/>
      <c r="H60" s="154"/>
      <c r="I60" s="109"/>
      <c r="J60" s="109"/>
      <c r="K60" s="109"/>
      <c r="L60" s="109"/>
      <c r="M60" s="109"/>
      <c r="N60" s="210"/>
      <c r="O60" s="109"/>
      <c r="P60" s="109"/>
      <c r="S60" s="183"/>
      <c r="V60" s="212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10"/>
      <c r="O61" s="109"/>
      <c r="P61" s="132"/>
      <c r="S61" s="183"/>
      <c r="V61" s="212"/>
    </row>
    <row customHeight="1" ht="24">
      <c r="A62" s="159"/>
      <c r="B62" s="159"/>
      <c r="C62" s="159"/>
      <c r="D62" s="132"/>
      <c r="E62" s="264" t="s">
        <v>80</v>
      </c>
      <c r="F62" s="211" t="s">
        <v>81</v>
      </c>
      <c r="G62" s="132"/>
      <c r="H62" s="181" t="s">
        <v>82</v>
      </c>
      <c r="I62" s="137"/>
      <c r="J62" s="159"/>
      <c r="K62" s="159"/>
      <c r="L62" s="159"/>
      <c r="M62" s="159"/>
      <c r="N62" s="210"/>
      <c r="O62" s="132"/>
      <c r="P62" s="186" t="s">
        <v>19</v>
      </c>
      <c r="S62" s="183"/>
      <c r="V62" s="213" t="s">
        <v>83</v>
      </c>
    </row>
    <row customHeight="1" ht="24">
      <c r="A63" s="159"/>
      <c r="B63" s="159"/>
      <c r="C63" s="159"/>
      <c r="D63" s="132"/>
      <c r="E63" s="264"/>
      <c r="F63" s="211" t="s">
        <v>84</v>
      </c>
      <c r="G63" s="132"/>
      <c r="H63" s="181" t="s">
        <v>85</v>
      </c>
      <c r="I63" s="137"/>
      <c r="J63" s="159"/>
      <c r="K63" s="159"/>
      <c r="L63" s="159"/>
      <c r="M63" s="159"/>
      <c r="N63" s="210"/>
      <c r="O63" s="132"/>
      <c r="P63" s="186" t="s">
        <v>19</v>
      </c>
      <c r="S63" s="183"/>
      <c r="V63" s="213" t="s">
        <v>86</v>
      </c>
    </row>
    <row customHeight="1" ht="15">
      <c r="A64" s="159"/>
      <c r="B64" s="159"/>
      <c r="C64" s="159"/>
      <c r="D64" s="132"/>
      <c r="E64" s="264" t="s">
        <v>87</v>
      </c>
      <c r="F64" s="211" t="s">
        <v>88</v>
      </c>
      <c r="G64" s="132"/>
      <c r="H64" s="181" t="s">
        <v>89</v>
      </c>
      <c r="I64" s="137"/>
      <c r="J64" s="159"/>
      <c r="K64" s="159"/>
      <c r="L64" s="159"/>
      <c r="M64" s="159"/>
      <c r="N64" s="210"/>
      <c r="O64" s="132"/>
      <c r="P64" s="186" t="s">
        <v>19</v>
      </c>
      <c r="S64" s="183"/>
      <c r="V64" s="213" t="s">
        <v>90</v>
      </c>
    </row>
    <row customHeight="1" ht="15">
      <c r="A65" s="159"/>
      <c r="B65" s="159"/>
      <c r="C65" s="159"/>
      <c r="D65" s="132"/>
      <c r="E65" s="264"/>
      <c r="F65" s="211" t="s">
        <v>91</v>
      </c>
      <c r="G65" s="132"/>
      <c r="H65" s="181" t="s">
        <v>92</v>
      </c>
      <c r="I65" s="137"/>
      <c r="J65" s="159"/>
      <c r="K65" s="159"/>
      <c r="L65" s="159"/>
      <c r="M65" s="159"/>
      <c r="N65" s="210"/>
      <c r="O65" s="132"/>
      <c r="P65" s="186" t="s">
        <v>19</v>
      </c>
      <c r="S65" s="183"/>
      <c r="V65" s="213" t="s">
        <v>93</v>
      </c>
    </row>
    <row customHeight="1" ht="15">
      <c r="A66" s="159"/>
      <c r="B66" s="159"/>
      <c r="C66" s="159"/>
      <c r="D66" s="132"/>
      <c r="E66" s="264" t="s">
        <v>94</v>
      </c>
      <c r="F66" s="211" t="s">
        <v>88</v>
      </c>
      <c r="G66" s="132"/>
      <c r="H66" s="181" t="s">
        <v>95</v>
      </c>
      <c r="I66" s="137"/>
      <c r="J66" s="159"/>
      <c r="K66" s="159"/>
      <c r="L66" s="159"/>
      <c r="M66" s="159"/>
      <c r="N66" s="210"/>
      <c r="O66" s="132"/>
      <c r="P66" s="186" t="s">
        <v>19</v>
      </c>
      <c r="S66" s="183"/>
      <c r="V66" s="213" t="s">
        <v>96</v>
      </c>
    </row>
    <row customHeight="1" ht="15">
      <c r="A67" s="159"/>
      <c r="B67" s="159"/>
      <c r="C67" s="159"/>
      <c r="D67" s="132"/>
      <c r="E67" s="264"/>
      <c r="F67" s="211" t="s">
        <v>91</v>
      </c>
      <c r="G67" s="132"/>
      <c r="H67" s="181" t="s">
        <v>92</v>
      </c>
      <c r="I67" s="137"/>
      <c r="J67" s="159"/>
      <c r="K67" s="159"/>
      <c r="L67" s="159"/>
      <c r="M67" s="159"/>
      <c r="N67" s="210"/>
      <c r="O67" s="132"/>
      <c r="P67" s="186" t="s">
        <v>19</v>
      </c>
      <c r="S67" s="183"/>
      <c r="V67" s="213" t="s">
        <v>97</v>
      </c>
    </row>
    <row customHeight="1" ht="15">
      <c r="A68" s="109"/>
      <c r="B68" s="109"/>
      <c r="C68" s="109"/>
      <c r="D68" s="132"/>
      <c r="E68" s="264" t="s">
        <v>98</v>
      </c>
      <c r="F68" s="211" t="s">
        <v>88</v>
      </c>
      <c r="G68" s="132"/>
      <c r="H68" s="181" t="s">
        <v>99</v>
      </c>
      <c r="I68" s="137"/>
      <c r="J68" s="109"/>
      <c r="K68" s="109"/>
      <c r="L68" s="109"/>
      <c r="M68" s="109"/>
      <c r="N68" s="210"/>
      <c r="O68" s="132"/>
      <c r="P68" s="186" t="s">
        <v>19</v>
      </c>
      <c r="S68" s="183"/>
      <c r="V68" s="213" t="s">
        <v>100</v>
      </c>
    </row>
    <row customHeight="1" ht="15">
      <c r="A69" s="109"/>
      <c r="B69" s="109"/>
      <c r="C69" s="109"/>
      <c r="D69" s="132"/>
      <c r="E69" s="264"/>
      <c r="F69" s="211" t="s">
        <v>101</v>
      </c>
      <c r="G69" s="132"/>
      <c r="H69" s="181" t="s">
        <v>102</v>
      </c>
      <c r="I69" s="137"/>
      <c r="J69" s="109"/>
      <c r="K69" s="109"/>
      <c r="L69" s="109"/>
      <c r="M69" s="109"/>
      <c r="N69" s="210"/>
      <c r="O69" s="132"/>
      <c r="P69" s="186" t="s">
        <v>19</v>
      </c>
      <c r="S69" s="183"/>
      <c r="V69" s="213" t="s">
        <v>103</v>
      </c>
    </row>
    <row customHeight="1" ht="15">
      <c r="A70" s="109"/>
      <c r="B70" s="109"/>
      <c r="C70" s="109"/>
      <c r="D70" s="132"/>
      <c r="E70" s="264"/>
      <c r="F70" s="211" t="s">
        <v>91</v>
      </c>
      <c r="G70" s="132"/>
      <c r="H70" s="181" t="s">
        <v>92</v>
      </c>
      <c r="I70" s="137"/>
      <c r="J70" s="109"/>
      <c r="K70" s="109"/>
      <c r="L70" s="109"/>
      <c r="M70" s="109"/>
      <c r="N70" s="210"/>
      <c r="O70" s="132"/>
      <c r="P70" s="186" t="s">
        <v>19</v>
      </c>
      <c r="S70" s="183"/>
      <c r="V70" s="213" t="s">
        <v>104</v>
      </c>
    </row>
    <row customHeight="1" ht="15">
      <c r="A71" s="109"/>
      <c r="B71" s="109"/>
      <c r="C71" s="109"/>
      <c r="D71" s="132"/>
      <c r="E71" s="264"/>
      <c r="F71" s="211" t="s">
        <v>105</v>
      </c>
      <c r="G71" s="132"/>
      <c r="H71" s="385" t="s">
        <v>106</v>
      </c>
      <c r="I71" s="137"/>
      <c r="J71" s="109"/>
      <c r="K71" s="109"/>
      <c r="L71" s="109"/>
      <c r="M71" s="109"/>
      <c r="N71" s="210"/>
      <c r="O71" s="132"/>
      <c r="P71" s="186" t="s">
        <v>19</v>
      </c>
      <c r="S71" s="183"/>
      <c r="V71" s="213" t="s">
        <v>107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109"/>
      <c r="B75" s="109"/>
      <c r="C75" s="109"/>
      <c r="D75" s="109"/>
      <c r="E75" s="265" t="s">
        <v>108</v>
      </c>
      <c r="F75" s="265"/>
      <c r="G75" s="265"/>
      <c r="H75" s="265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141"/>
      <c r="B78" s="141"/>
      <c r="C78" s="159"/>
      <c r="D78" s="144"/>
      <c r="E78" s="264" t="s">
        <v>109</v>
      </c>
      <c r="F78" s="264"/>
      <c r="G78" s="132"/>
      <c r="H78" s="184"/>
      <c r="I78" s="159"/>
      <c r="J78" s="159"/>
      <c r="K78" s="159"/>
      <c r="L78" s="159"/>
      <c r="M78" s="159"/>
      <c r="N78" s="159"/>
      <c r="O78" s="159"/>
      <c r="P78" s="159"/>
      <c r="S78" s="180" t="s">
        <v>110</v>
      </c>
    </row>
    <row customHeight="1" ht="3"/>
    <row customHeight="1" ht="24">
      <c r="A80" s="141"/>
      <c r="B80" s="141"/>
      <c r="C80" s="159"/>
      <c r="D80" s="144"/>
      <c r="E80" s="264" t="s">
        <v>111</v>
      </c>
      <c r="F80" s="264"/>
      <c r="G80" s="132"/>
      <c r="H80" s="388" t="str">
        <f>HYPERLINK("https://eias.ru/files/46ep.stx.eias.justification.rtf","Загрузить")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customHeight="1" ht="15">
      <c r="E86" s="263" t="s">
        <v>112</v>
      </c>
      <c r="F86" s="189" t="s">
        <v>113</v>
      </c>
      <c r="G86" s="190"/>
      <c r="H86" s="174" t="s">
        <v>114</v>
      </c>
    </row>
    <row customHeight="1" ht="15">
      <c r="E87" s="263"/>
      <c r="F87" s="189" t="s">
        <v>115</v>
      </c>
      <c r="G87" s="190"/>
      <c r="H87" s="174" t="s">
        <v>116</v>
      </c>
    </row>
    <row customHeight="1" ht="15">
      <c r="E88" s="263" t="s">
        <v>117</v>
      </c>
      <c r="F88" s="189" t="s">
        <v>113</v>
      </c>
      <c r="G88" s="190"/>
      <c r="H88" s="174" t="s">
        <v>118</v>
      </c>
    </row>
    <row customHeight="1" ht="15">
      <c r="E89" s="263"/>
      <c r="F89" s="189" t="s">
        <v>115</v>
      </c>
      <c r="G89" s="190"/>
      <c r="H89" s="174" t="s">
        <v>116</v>
      </c>
    </row>
    <row customHeight="1" ht="15">
      <c r="E90" s="263" t="s">
        <v>119</v>
      </c>
      <c r="F90" s="189" t="s">
        <v>113</v>
      </c>
      <c r="G90" s="190"/>
      <c r="H90" s="174" t="s">
        <v>120</v>
      </c>
    </row>
    <row customHeight="1" ht="15">
      <c r="E91" s="263"/>
      <c r="F91" s="189" t="s">
        <v>115</v>
      </c>
      <c r="G91" s="190"/>
      <c r="H91" s="174" t="s">
        <v>116</v>
      </c>
    </row>
    <row customHeight="1" ht="15">
      <c r="E92" s="263" t="s">
        <v>121</v>
      </c>
      <c r="F92" s="189" t="s">
        <v>113</v>
      </c>
      <c r="G92" s="190"/>
      <c r="H92" s="174" t="s">
        <v>122</v>
      </c>
    </row>
    <row customHeight="1" ht="15">
      <c r="E93" s="263"/>
      <c r="F93" s="189" t="s">
        <v>115</v>
      </c>
      <c r="G93" s="190"/>
      <c r="H93" s="174" t="s">
        <v>116</v>
      </c>
    </row>
    <row customHeight="1" ht="15">
      <c r="E94" s="263" t="s">
        <v>123</v>
      </c>
      <c r="F94" s="189" t="s">
        <v>113</v>
      </c>
      <c r="G94" s="190"/>
      <c r="H94" s="174" t="s">
        <v>124</v>
      </c>
    </row>
    <row customHeight="1" ht="15">
      <c r="E95" s="263"/>
      <c r="F95" s="189" t="s">
        <v>115</v>
      </c>
      <c r="G95" s="190"/>
      <c r="H95" s="174" t="s">
        <v>116</v>
      </c>
    </row>
    <row customHeight="1" ht="15">
      <c r="E96" s="263" t="s">
        <v>125</v>
      </c>
      <c r="F96" s="189" t="s">
        <v>113</v>
      </c>
      <c r="G96" s="190"/>
      <c r="H96" s="174" t="s">
        <v>126</v>
      </c>
    </row>
    <row customHeight="1" ht="15">
      <c r="E97" s="263"/>
      <c r="F97" s="189" t="s">
        <v>115</v>
      </c>
      <c r="G97" s="190"/>
      <c r="H97" s="174" t="s">
        <v>116</v>
      </c>
    </row>
    <row customHeight="1" ht="15">
      <c r="E98" s="263" t="s">
        <v>127</v>
      </c>
      <c r="F98" s="189" t="s">
        <v>113</v>
      </c>
      <c r="G98" s="190"/>
      <c r="H98" s="174" t="s">
        <v>128</v>
      </c>
    </row>
    <row customHeight="1" ht="15">
      <c r="E99" s="263"/>
      <c r="F99" s="189" t="s">
        <v>115</v>
      </c>
      <c r="G99" s="190"/>
      <c r="H99" s="174" t="s">
        <v>116</v>
      </c>
    </row>
    <row customHeight="1" ht="15">
      <c r="E100" s="263" t="s">
        <v>129</v>
      </c>
      <c r="F100" s="189" t="s">
        <v>113</v>
      </c>
      <c r="G100" s="190"/>
      <c r="H100" s="174" t="s">
        <v>130</v>
      </c>
    </row>
    <row customHeight="1" ht="15">
      <c r="E101" s="263"/>
      <c r="F101" s="189" t="s">
        <v>115</v>
      </c>
      <c r="G101" s="190"/>
      <c r="H101" s="174" t="s">
        <v>116</v>
      </c>
    </row>
    <row customHeight="1" ht="15">
      <c r="E102" s="263" t="s">
        <v>131</v>
      </c>
      <c r="F102" s="189" t="s">
        <v>113</v>
      </c>
      <c r="G102" s="190"/>
      <c r="H102" s="174" t="s">
        <v>132</v>
      </c>
    </row>
    <row customHeight="1" ht="15">
      <c r="E103" s="263"/>
      <c r="F103" s="189" t="s">
        <v>115</v>
      </c>
      <c r="G103" s="190"/>
      <c r="H103" s="174" t="s">
        <v>116</v>
      </c>
    </row>
    <row customHeight="1" ht="15">
      <c r="E104" s="263" t="s">
        <v>133</v>
      </c>
      <c r="F104" s="189" t="s">
        <v>113</v>
      </c>
      <c r="G104" s="190"/>
      <c r="H104" s="174" t="s">
        <v>134</v>
      </c>
    </row>
    <row customHeight="1" ht="15">
      <c r="E105" s="263"/>
      <c r="F105" s="189" t="s">
        <v>115</v>
      </c>
      <c r="G105" s="190"/>
      <c r="H105" s="174" t="s">
        <v>116</v>
      </c>
    </row>
    <row customHeight="1" ht="15">
      <c r="E106" s="263" t="s">
        <v>135</v>
      </c>
      <c r="F106" s="189" t="s">
        <v>113</v>
      </c>
      <c r="G106" s="190"/>
      <c r="H106" s="587" t="s">
        <v>136</v>
      </c>
    </row>
    <row customHeight="1" ht="15">
      <c r="E107" s="263"/>
      <c r="F107" s="189" t="s">
        <v>115</v>
      </c>
      <c r="G107" s="190"/>
      <c r="H107" s="587" t="s">
        <v>116</v>
      </c>
    </row>
    <row customHeight="1" ht="0" hidden="1">
      <c r="E108" s="263" t="s">
        <v>28</v>
      </c>
      <c r="F108" s="189" t="s">
        <v>113</v>
      </c>
      <c r="G108" s="190"/>
      <c r="H108" s="393"/>
    </row>
    <row customHeight="1" ht="0" hidden="1">
      <c r="E109" s="263"/>
      <c r="F109" s="189" t="s">
        <v>115</v>
      </c>
      <c r="G109" s="190"/>
      <c r="H109" s="393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  <row customHeight="1" ht="30">
      <c r="A112" s="141"/>
      <c r="B112" s="141"/>
      <c r="C112" s="159"/>
      <c r="D112" s="144"/>
      <c r="E112" s="264" t="s">
        <v>137</v>
      </c>
      <c r="F112" s="264"/>
      <c r="G112" s="132"/>
      <c r="H112" s="280" t="s">
        <v>138</v>
      </c>
      <c r="I112" s="159"/>
      <c r="J112" s="159"/>
      <c r="K112" s="159"/>
      <c r="L112" s="159"/>
      <c r="M112" s="159"/>
      <c r="N112" s="210"/>
      <c r="O112" s="159"/>
      <c r="S112" s="183"/>
    </row>
    <row customHeight="1" ht="5.25">
      <c r="E113" s="187"/>
      <c r="F113" s="187"/>
      <c r="G113" s="187"/>
      <c r="H113" s="187"/>
    </row>
    <row customHeight="1" ht="5.25">
      <c r="E114" s="188"/>
      <c r="F114" s="188"/>
      <c r="G114" s="188"/>
      <c r="H114" s="1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992FF2BC-798F-148A-0389-D4B82DB79AAD}"/>
    <hyperlink ref="H71" r:id="rId3" xr:uid="{27882B04-262C-7C84-C3D1-115379C7CFCB}"/>
    <hyperlink ref="H80" r:id="rId4" xr:uid="{F24CC827-0EBF-20C2-10DD-14BA6A1F92EB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1ADDB8-8761-CE0F-E704-642A10FEDB3C}" mc:Ignorable="x14ac xr xr2 xr3">
  <sheetPr>
    <tabColor rgb="FFD3DBDB"/>
    <pageSetUpPr fitToPage="1"/>
  </sheetPr>
  <dimension ref="A1:T147"/>
  <sheetViews>
    <sheetView topLeftCell="C7" showGridLines="0" workbookViewId="0" tabSelected="1">
      <selection activeCell="L147" sqref="L147"/>
    </sheetView>
  </sheetViews>
  <sheetFormatPr customHeight="1" defaultRowHeight="10.5"/>
  <cols>
    <col min="1" max="2" style="641" width="4.7109375" hidden="1" customWidth="1"/>
    <col min="3" max="3" style="641" width="2.7109375" customWidth="1"/>
    <col min="4" max="4" style="641" width="10.7109375" customWidth="1"/>
    <col min="5" max="5" style="641" width="70.7109375" customWidth="1"/>
    <col min="6" max="6" style="641" width="10.7109375" customWidth="1"/>
    <col min="7" max="7" style="641" width="6.7109375" customWidth="1"/>
    <col min="8" max="12" style="641" width="17.7109375" customWidth="1"/>
    <col min="13" max="13" style="641" width="2.7109375" customWidth="1"/>
    <col min="14" max="19" style="641" width="13.57421875" hidden="1" customWidth="1"/>
    <col min="20" max="20" style="641" width="33.7109375" hidden="1" customWidth="1"/>
  </cols>
  <sheetData>
    <row customHeight="1" ht="10.5" hidden="1"/>
    <row customHeight="1" ht="10.5" hidden="1"/>
    <row customHeight="1" ht="10.5" hidden="1">
      <c r="H3" s="217" t="s">
        <v>139</v>
      </c>
      <c r="I3" s="216" t="s">
        <v>140</v>
      </c>
      <c r="J3" s="216" t="s">
        <v>141</v>
      </c>
      <c r="K3" s="216" t="s">
        <v>142</v>
      </c>
      <c r="L3" s="216" t="s">
        <v>143</v>
      </c>
      <c r="N3" s="217" t="s">
        <v>144</v>
      </c>
      <c r="O3" s="217" t="s">
        <v>145</v>
      </c>
      <c r="P3" s="217" t="s">
        <v>146</v>
      </c>
      <c r="Q3" s="217" t="s">
        <v>147</v>
      </c>
      <c r="R3" s="217" t="s">
        <v>148</v>
      </c>
      <c r="S3" s="217" t="s">
        <v>149</v>
      </c>
      <c r="T3" s="217" t="s">
        <v>150</v>
      </c>
    </row>
    <row customHeight="1" ht="10.5" hidden="1">
      <c r="A4" s="170"/>
      <c r="F4" s="169"/>
      <c r="G4" s="169"/>
      <c r="H4" s="169"/>
      <c r="I4" s="169"/>
      <c r="J4" s="169"/>
      <c r="K4" s="169"/>
      <c r="L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H7" s="163"/>
      <c r="I7" s="163"/>
      <c r="J7" s="163"/>
      <c r="K7" s="163"/>
    </row>
    <row customHeight="1" ht="12">
      <c r="A8" s="168"/>
      <c r="D8" s="171" t="s">
        <v>15</v>
      </c>
      <c r="E8" s="171"/>
      <c r="F8" s="167"/>
      <c r="G8" s="167"/>
      <c r="H8" s="167"/>
      <c r="I8" s="167"/>
      <c r="J8" s="167"/>
      <c r="K8" s="167"/>
    </row>
    <row customHeight="1" ht="12">
      <c r="D9" s="221" t="str">
        <f>IF(ORG="","Не определено",ORG)</f>
        <v>ООО "Брянская региональная электросетевая компания"</v>
      </c>
      <c r="E9" s="221"/>
    </row>
    <row customHeight="1" ht="15">
      <c r="D10" s="220"/>
      <c r="E10" s="220"/>
      <c r="F10" s="165"/>
      <c r="G10" s="165"/>
      <c r="H10" s="165"/>
      <c r="I10" s="165"/>
      <c r="J10" s="165"/>
      <c r="K10" s="165"/>
      <c r="L10" s="166" t="s">
        <v>151</v>
      </c>
    </row>
    <row customHeight="1" ht="15">
      <c r="C11" s="163"/>
      <c r="D11" s="277" t="s">
        <v>152</v>
      </c>
      <c r="E11" s="277" t="s">
        <v>153</v>
      </c>
      <c r="F11" s="277" t="s">
        <v>154</v>
      </c>
      <c r="G11" s="277" t="s">
        <v>155</v>
      </c>
      <c r="H11" s="278" t="s">
        <v>156</v>
      </c>
      <c r="I11" s="278" t="s">
        <v>157</v>
      </c>
      <c r="J11" s="278"/>
      <c r="K11" s="278"/>
      <c r="L11" s="278"/>
    </row>
    <row customHeight="1" ht="15">
      <c r="C12" s="163"/>
      <c r="D12" s="277"/>
      <c r="E12" s="277"/>
      <c r="F12" s="277"/>
      <c r="G12" s="277"/>
      <c r="H12" s="278"/>
      <c r="I12" s="173" t="s">
        <v>158</v>
      </c>
      <c r="J12" s="173" t="s">
        <v>159</v>
      </c>
      <c r="K12" s="173" t="s">
        <v>160</v>
      </c>
      <c r="L12" s="173" t="s">
        <v>161</v>
      </c>
    </row>
    <row customHeight="1" ht="12">
      <c r="D13" s="164">
        <v>0</v>
      </c>
      <c r="E13" s="164">
        <v>1</v>
      </c>
      <c r="F13" s="164">
        <v>2</v>
      </c>
      <c r="G13" s="164">
        <v>3</v>
      </c>
      <c r="H13" s="164">
        <v>4</v>
      </c>
      <c r="I13" s="164">
        <v>5</v>
      </c>
      <c r="J13" s="164">
        <v>6</v>
      </c>
      <c r="K13" s="164">
        <v>7</v>
      </c>
      <c r="L13" s="164">
        <v>8</v>
      </c>
    </row>
    <row customHeight="1" ht="18">
      <c r="C14" s="163"/>
      <c r="D14" s="275" t="s">
        <v>162</v>
      </c>
      <c r="E14" s="276"/>
      <c r="F14" s="276"/>
      <c r="G14" s="247"/>
      <c r="H14" s="245"/>
      <c r="I14" s="245"/>
      <c r="J14" s="245"/>
      <c r="K14" s="245"/>
      <c r="L14" s="246"/>
      <c r="N14" s="237"/>
      <c r="O14" s="237"/>
      <c r="P14" s="237"/>
      <c r="Q14" s="237"/>
      <c r="R14" s="237"/>
      <c r="S14" s="237"/>
      <c r="T14" s="237"/>
    </row>
    <row customHeight="1" ht="12">
      <c r="C15" s="163"/>
      <c r="D15" s="174" t="s">
        <v>163</v>
      </c>
      <c r="E15" s="230" t="s">
        <v>164</v>
      </c>
      <c r="F15" s="231" t="s">
        <v>165</v>
      </c>
      <c r="G15" s="231">
        <v>10</v>
      </c>
      <c r="H15" s="162">
        <f>SUM(I15:L15)</f>
        <v>3897.28</v>
      </c>
      <c r="I15" s="162">
        <f>SUM(I16,I17,I20,I23)</f>
        <v>1827.014</v>
      </c>
      <c r="J15" s="162">
        <f>SUM(J16,J17,J20,J23)</f>
        <v>0</v>
      </c>
      <c r="K15" s="162">
        <f>SUM(K16,K17,K20,K23)</f>
        <v>2070.266</v>
      </c>
      <c r="L15" s="162">
        <f>SUM(L16,L17,L20,L23)</f>
        <v>0</v>
      </c>
      <c r="N15" s="237"/>
      <c r="O15" s="237"/>
      <c r="P15" s="237"/>
      <c r="Q15" s="237"/>
      <c r="R15" s="237"/>
      <c r="S15" s="237"/>
      <c r="T15" s="239" t="s">
        <v>166</v>
      </c>
    </row>
    <row customHeight="1" ht="12">
      <c r="C16" s="163"/>
      <c r="D16" s="222" t="s">
        <v>167</v>
      </c>
      <c r="E16" s="232" t="s">
        <v>168</v>
      </c>
      <c r="F16" s="223" t="s">
        <v>165</v>
      </c>
      <c r="G16" s="173">
        <v>20</v>
      </c>
      <c r="H16" s="162">
        <f>SUM(I16:L16)</f>
        <v>96.941</v>
      </c>
      <c r="I16" s="172">
        <v>96.941</v>
      </c>
      <c r="J16" s="172"/>
      <c r="K16" s="172"/>
      <c r="L16" s="172"/>
      <c r="N16" s="237"/>
      <c r="O16" s="237"/>
      <c r="P16" s="237"/>
      <c r="Q16" s="237"/>
      <c r="R16" s="237"/>
      <c r="S16" s="237"/>
      <c r="T16" s="239" t="s">
        <v>166</v>
      </c>
    </row>
    <row customHeight="1" ht="12">
      <c r="C17" s="163"/>
      <c r="D17" s="222" t="s">
        <v>169</v>
      </c>
      <c r="E17" s="232" t="s">
        <v>170</v>
      </c>
      <c r="F17" s="223" t="s">
        <v>165</v>
      </c>
      <c r="G17" s="173">
        <v>30</v>
      </c>
      <c r="H17" s="162">
        <f>SUM(I17:L17)</f>
        <v>0</v>
      </c>
      <c r="I17" s="162">
        <f>SUM(I18:I19)</f>
        <v>0</v>
      </c>
      <c r="J17" s="162">
        <f>SUM(J18:J19)</f>
        <v>0</v>
      </c>
      <c r="K17" s="162">
        <f>SUM(K18:K19)</f>
        <v>0</v>
      </c>
      <c r="L17" s="162">
        <f>SUM(L18:L19)</f>
        <v>0</v>
      </c>
      <c r="N17" s="237"/>
      <c r="O17" s="237"/>
      <c r="P17" s="237"/>
      <c r="Q17" s="237"/>
      <c r="R17" s="237"/>
      <c r="S17" s="237"/>
      <c r="T17" s="239" t="s">
        <v>166</v>
      </c>
    </row>
    <row customHeight="1" ht="12" hidden="1">
      <c r="C18" s="163"/>
      <c r="D18" s="229"/>
      <c r="E18" s="228"/>
      <c r="F18" s="226"/>
      <c r="G18" s="226"/>
      <c r="H18" s="224"/>
      <c r="I18" s="224"/>
      <c r="J18" s="224"/>
      <c r="K18" s="224"/>
      <c r="L18" s="227"/>
      <c r="N18" s="239" t="s">
        <v>171</v>
      </c>
      <c r="O18" s="237"/>
      <c r="P18" s="237"/>
      <c r="Q18" s="237"/>
      <c r="R18" s="237"/>
      <c r="S18" s="237"/>
      <c r="T18" s="237"/>
    </row>
    <row customHeight="1" ht="12">
      <c r="C19" s="163"/>
      <c r="D19" s="225"/>
      <c r="E19" s="228" t="s">
        <v>172</v>
      </c>
      <c r="F19" s="226"/>
      <c r="G19" s="226"/>
      <c r="H19" s="224"/>
      <c r="I19" s="224"/>
      <c r="J19" s="224"/>
      <c r="K19" s="224"/>
      <c r="L19" s="227"/>
      <c r="N19" s="237"/>
      <c r="O19" s="237"/>
      <c r="P19" s="237"/>
      <c r="Q19" s="237"/>
      <c r="R19" s="237"/>
      <c r="S19" s="237"/>
      <c r="T19" s="242" t="s">
        <v>173</v>
      </c>
    </row>
    <row customHeight="1" ht="12">
      <c r="C20" s="163"/>
      <c r="D20" s="222" t="s">
        <v>174</v>
      </c>
      <c r="E20" s="232" t="s">
        <v>175</v>
      </c>
      <c r="F20" s="223" t="s">
        <v>165</v>
      </c>
      <c r="G20" s="173" t="s">
        <v>176</v>
      </c>
      <c r="H20" s="162">
        <f>SUM(I20:L20)</f>
        <v>0</v>
      </c>
      <c r="I20" s="162">
        <f>SUM(I21:I22)</f>
        <v>0</v>
      </c>
      <c r="J20" s="162">
        <f>SUM(J21:J22)</f>
        <v>0</v>
      </c>
      <c r="K20" s="162">
        <f>SUM(K21:K22)</f>
        <v>0</v>
      </c>
      <c r="L20" s="162">
        <f>SUM(L21:L22)</f>
        <v>0</v>
      </c>
      <c r="N20" s="237"/>
      <c r="O20" s="237"/>
      <c r="P20" s="237"/>
      <c r="Q20" s="237"/>
      <c r="R20" s="237"/>
      <c r="S20" s="237"/>
      <c r="T20" s="239" t="s">
        <v>166</v>
      </c>
    </row>
    <row customHeight="1" ht="12" hidden="1">
      <c r="C21" s="163"/>
      <c r="D21" s="229"/>
      <c r="E21" s="228"/>
      <c r="F21" s="226"/>
      <c r="G21" s="226"/>
      <c r="H21" s="224"/>
      <c r="I21" s="224"/>
      <c r="J21" s="224"/>
      <c r="K21" s="224"/>
      <c r="L21" s="227"/>
      <c r="N21" s="239" t="s">
        <v>171</v>
      </c>
      <c r="O21" s="237"/>
      <c r="P21" s="237"/>
      <c r="Q21" s="237"/>
      <c r="R21" s="237"/>
      <c r="S21" s="237"/>
      <c r="T21" s="237"/>
    </row>
    <row customHeight="1" ht="12">
      <c r="C22" s="163"/>
      <c r="D22" s="225"/>
      <c r="E22" s="228" t="s">
        <v>172</v>
      </c>
      <c r="F22" s="226"/>
      <c r="G22" s="226"/>
      <c r="H22" s="224"/>
      <c r="I22" s="224"/>
      <c r="J22" s="224"/>
      <c r="K22" s="224"/>
      <c r="L22" s="227"/>
      <c r="N22" s="237"/>
      <c r="O22" s="237"/>
      <c r="P22" s="237"/>
      <c r="Q22" s="237"/>
      <c r="R22" s="237"/>
      <c r="S22" s="237"/>
      <c r="T22" s="242" t="s">
        <v>177</v>
      </c>
    </row>
    <row customHeight="1" ht="12">
      <c r="C23" s="163"/>
      <c r="D23" s="222" t="s">
        <v>178</v>
      </c>
      <c r="E23" s="232" t="s">
        <v>179</v>
      </c>
      <c r="F23" s="223" t="s">
        <v>165</v>
      </c>
      <c r="G23" s="173" t="s">
        <v>180</v>
      </c>
      <c r="H23" s="162">
        <f>SUM(I23:L23)</f>
        <v>3800.339</v>
      </c>
      <c r="I23" s="162">
        <f>SUM(I24:I27)</f>
        <v>1730.073</v>
      </c>
      <c r="J23" s="162">
        <f>SUM(J24:J27)</f>
        <v>0</v>
      </c>
      <c r="K23" s="162">
        <f>SUM(K24:K27)</f>
        <v>2070.266</v>
      </c>
      <c r="L23" s="162">
        <f>SUM(L24:L27)</f>
        <v>0</v>
      </c>
      <c r="N23" s="237"/>
      <c r="O23" s="237"/>
      <c r="P23" s="237"/>
      <c r="Q23" s="237"/>
      <c r="R23" s="237"/>
      <c r="S23" s="237"/>
      <c r="T23" s="239" t="s">
        <v>166</v>
      </c>
    </row>
    <row customHeight="1" ht="12" hidden="1">
      <c r="C24" s="163"/>
      <c r="D24" s="229"/>
      <c r="E24" s="228"/>
      <c r="F24" s="226"/>
      <c r="G24" s="226"/>
      <c r="H24" s="224"/>
      <c r="I24" s="224"/>
      <c r="J24" s="224"/>
      <c r="K24" s="224"/>
      <c r="L24" s="227"/>
      <c r="N24" s="239" t="s">
        <v>171</v>
      </c>
      <c r="O24" s="237"/>
      <c r="P24" s="237"/>
      <c r="Q24" s="237"/>
      <c r="R24" s="237"/>
      <c r="S24" s="237"/>
      <c r="T24" s="237"/>
    </row>
    <row s="627" customFormat="1" customHeight="1" ht="12">
      <c r="A25" s="433"/>
      <c r="B25" s="433"/>
      <c r="C25" s="434" t="s">
        <v>181</v>
      </c>
      <c r="D25" s="435" t="str">
        <f>"1.4."&amp;N25</f>
        <v>1.4.1</v>
      </c>
      <c r="E25" s="436" t="s">
        <v>182</v>
      </c>
      <c r="F25" s="437" t="s">
        <v>165</v>
      </c>
      <c r="G25" s="437" t="s">
        <v>180</v>
      </c>
      <c r="H25" s="438">
        <f>SUM(I25:L25)</f>
        <v>2323.951</v>
      </c>
      <c r="I25" s="439">
        <v>1480.144</v>
      </c>
      <c r="J25" s="439"/>
      <c r="K25" s="439">
        <v>843.807</v>
      </c>
      <c r="L25" s="439"/>
      <c r="M25" s="433"/>
      <c r="N25" s="440" t="s">
        <v>163</v>
      </c>
      <c r="O25" s="441" t="s">
        <v>182</v>
      </c>
      <c r="P25" s="441" t="s">
        <v>183</v>
      </c>
      <c r="Q25" s="441" t="s">
        <v>184</v>
      </c>
      <c r="R25" s="441" t="s">
        <v>185</v>
      </c>
      <c r="S25" s="440" t="s">
        <v>186</v>
      </c>
      <c r="T25" s="440" t="s">
        <v>187</v>
      </c>
    </row>
    <row s="628" customFormat="1" customHeight="1" ht="12">
      <c r="A26" s="433"/>
      <c r="B26" s="433"/>
      <c r="C26" s="434" t="s">
        <v>181</v>
      </c>
      <c r="D26" s="435" t="str">
        <f>"1.4."&amp;N26</f>
        <v>1.4.2</v>
      </c>
      <c r="E26" s="436" t="s">
        <v>188</v>
      </c>
      <c r="F26" s="437" t="s">
        <v>165</v>
      </c>
      <c r="G26" s="437" t="s">
        <v>180</v>
      </c>
      <c r="H26" s="438">
        <f>SUM(I26:L26)</f>
        <v>1476.388</v>
      </c>
      <c r="I26" s="439">
        <v>249.929</v>
      </c>
      <c r="J26" s="439"/>
      <c r="K26" s="439">
        <v>1226.459</v>
      </c>
      <c r="L26" s="439"/>
      <c r="M26" s="433"/>
      <c r="N26" s="440" t="s">
        <v>189</v>
      </c>
      <c r="O26" s="441" t="s">
        <v>188</v>
      </c>
      <c r="P26" s="441" t="s">
        <v>190</v>
      </c>
      <c r="Q26" s="441" t="s">
        <v>191</v>
      </c>
      <c r="R26" s="441" t="s">
        <v>39</v>
      </c>
      <c r="S26" s="440" t="s">
        <v>186</v>
      </c>
      <c r="T26" s="440" t="s">
        <v>187</v>
      </c>
    </row>
    <row customHeight="1" ht="12">
      <c r="C27" s="163"/>
      <c r="D27" s="225"/>
      <c r="E27" s="228" t="s">
        <v>172</v>
      </c>
      <c r="F27" s="226"/>
      <c r="G27" s="226"/>
      <c r="H27" s="224"/>
      <c r="I27" s="224"/>
      <c r="J27" s="224"/>
      <c r="K27" s="224"/>
      <c r="L27" s="227"/>
      <c r="N27" s="237"/>
      <c r="O27" s="237"/>
      <c r="P27" s="237"/>
      <c r="Q27" s="237"/>
      <c r="R27" s="237"/>
      <c r="S27" s="237"/>
      <c r="T27" s="242" t="s">
        <v>192</v>
      </c>
    </row>
    <row customHeight="1" ht="12">
      <c r="C28" s="163"/>
      <c r="D28" s="174" t="s">
        <v>189</v>
      </c>
      <c r="E28" s="230" t="s">
        <v>193</v>
      </c>
      <c r="F28" s="231" t="s">
        <v>165</v>
      </c>
      <c r="G28" s="231" t="s">
        <v>194</v>
      </c>
      <c r="H28" s="162">
        <f>SUM(I28:L28)</f>
        <v>1805.718</v>
      </c>
      <c r="I28" s="162">
        <f>SUM(I30,I31,I32)</f>
        <v>0</v>
      </c>
      <c r="J28" s="162">
        <f>SUM(J29,J31,J32)</f>
        <v>0</v>
      </c>
      <c r="K28" s="162">
        <f>SUM(K29,K30,K32)</f>
        <v>438.239</v>
      </c>
      <c r="L28" s="162">
        <f>SUM(L29,L30,L31)</f>
        <v>1367.479</v>
      </c>
      <c r="N28" s="237"/>
      <c r="O28" s="237"/>
      <c r="P28" s="237"/>
      <c r="Q28" s="237"/>
      <c r="R28" s="237"/>
      <c r="S28" s="237"/>
      <c r="T28" s="239" t="s">
        <v>166</v>
      </c>
    </row>
    <row customHeight="1" ht="12">
      <c r="C29" s="163"/>
      <c r="D29" s="222" t="s">
        <v>195</v>
      </c>
      <c r="E29" s="232" t="s">
        <v>158</v>
      </c>
      <c r="F29" s="223" t="s">
        <v>165</v>
      </c>
      <c r="G29" s="173" t="s">
        <v>196</v>
      </c>
      <c r="H29" s="162">
        <f>SUM(I29:L29)</f>
        <v>797.937</v>
      </c>
      <c r="I29" s="236"/>
      <c r="J29" s="172"/>
      <c r="K29" s="172">
        <v>438.239</v>
      </c>
      <c r="L29" s="172">
        <v>359.698</v>
      </c>
      <c r="N29" s="237"/>
      <c r="O29" s="237"/>
      <c r="P29" s="237"/>
      <c r="Q29" s="237"/>
      <c r="R29" s="237"/>
      <c r="S29" s="237"/>
      <c r="T29" s="239" t="s">
        <v>166</v>
      </c>
    </row>
    <row customHeight="1" ht="12">
      <c r="C30" s="163"/>
      <c r="D30" s="222" t="s">
        <v>197</v>
      </c>
      <c r="E30" s="232" t="s">
        <v>159</v>
      </c>
      <c r="F30" s="223" t="s">
        <v>165</v>
      </c>
      <c r="G30" s="173" t="s">
        <v>198</v>
      </c>
      <c r="H30" s="162">
        <f>SUM(I30:L30)</f>
        <v>0</v>
      </c>
      <c r="I30" s="172"/>
      <c r="J30" s="236"/>
      <c r="K30" s="172"/>
      <c r="L30" s="172"/>
      <c r="N30" s="237"/>
      <c r="O30" s="237"/>
      <c r="P30" s="237"/>
      <c r="Q30" s="237"/>
      <c r="R30" s="237"/>
      <c r="S30" s="237"/>
      <c r="T30" s="239" t="s">
        <v>166</v>
      </c>
    </row>
    <row customHeight="1" ht="12">
      <c r="C31" s="163"/>
      <c r="D31" s="222" t="s">
        <v>199</v>
      </c>
      <c r="E31" s="232" t="s">
        <v>160</v>
      </c>
      <c r="F31" s="223" t="s">
        <v>165</v>
      </c>
      <c r="G31" s="173" t="s">
        <v>200</v>
      </c>
      <c r="H31" s="162">
        <f>SUM(I31:L31)</f>
        <v>1007.781</v>
      </c>
      <c r="I31" s="172"/>
      <c r="J31" s="172"/>
      <c r="K31" s="236"/>
      <c r="L31" s="172">
        <v>1007.781</v>
      </c>
      <c r="N31" s="237"/>
      <c r="O31" s="237"/>
      <c r="P31" s="237"/>
      <c r="Q31" s="237"/>
      <c r="R31" s="237"/>
      <c r="S31" s="237"/>
      <c r="T31" s="239" t="s">
        <v>166</v>
      </c>
    </row>
    <row customHeight="1" ht="12">
      <c r="C32" s="163"/>
      <c r="D32" s="222" t="s">
        <v>201</v>
      </c>
      <c r="E32" s="232" t="s">
        <v>202</v>
      </c>
      <c r="F32" s="223" t="s">
        <v>165</v>
      </c>
      <c r="G32" s="173" t="s">
        <v>203</v>
      </c>
      <c r="H32" s="162">
        <f>SUM(I32:L32)</f>
        <v>0</v>
      </c>
      <c r="I32" s="172"/>
      <c r="J32" s="172"/>
      <c r="K32" s="172"/>
      <c r="L32" s="236"/>
      <c r="N32" s="237"/>
      <c r="O32" s="237"/>
      <c r="P32" s="237"/>
      <c r="Q32" s="237"/>
      <c r="R32" s="237"/>
      <c r="S32" s="237"/>
      <c r="T32" s="239" t="s">
        <v>166</v>
      </c>
    </row>
    <row customHeight="1" ht="12">
      <c r="C33" s="163"/>
      <c r="D33" s="174" t="s">
        <v>204</v>
      </c>
      <c r="E33" s="230" t="s">
        <v>205</v>
      </c>
      <c r="F33" s="231" t="s">
        <v>165</v>
      </c>
      <c r="G33" s="231" t="s">
        <v>206</v>
      </c>
      <c r="H33" s="162">
        <f>SUM(I33:L33)</f>
        <v>0</v>
      </c>
      <c r="I33" s="172"/>
      <c r="J33" s="172"/>
      <c r="K33" s="172"/>
      <c r="L33" s="172"/>
      <c r="N33" s="237"/>
      <c r="O33" s="237"/>
      <c r="P33" s="237"/>
      <c r="Q33" s="237"/>
      <c r="R33" s="237"/>
      <c r="S33" s="237"/>
      <c r="T33" s="239" t="s">
        <v>166</v>
      </c>
    </row>
    <row customHeight="1" ht="12">
      <c r="C34" s="163"/>
      <c r="D34" s="174" t="s">
        <v>207</v>
      </c>
      <c r="E34" s="230" t="s">
        <v>208</v>
      </c>
      <c r="F34" s="231" t="s">
        <v>165</v>
      </c>
      <c r="G34" s="231" t="s">
        <v>209</v>
      </c>
      <c r="H34" s="162">
        <f>SUM(I34:L34)</f>
        <v>3708.461</v>
      </c>
      <c r="I34" s="162">
        <f>SUM(I35,I37,I40,I44)</f>
        <v>1004.013</v>
      </c>
      <c r="J34" s="162">
        <f>SUM(J35,J37,J40,J44)</f>
        <v>0</v>
      </c>
      <c r="K34" s="162">
        <f>SUM(K35,K37,K40,K44)</f>
        <v>1418.143</v>
      </c>
      <c r="L34" s="162">
        <f>SUM(L35,L37,L40,L44)</f>
        <v>1286.305</v>
      </c>
      <c r="N34" s="237"/>
      <c r="O34" s="237"/>
      <c r="P34" s="237"/>
      <c r="Q34" s="237"/>
      <c r="R34" s="237"/>
      <c r="S34" s="237"/>
      <c r="T34" s="239" t="s">
        <v>166</v>
      </c>
    </row>
    <row customHeight="1" ht="24">
      <c r="C35" s="163"/>
      <c r="D35" s="222" t="s">
        <v>210</v>
      </c>
      <c r="E35" s="232" t="s">
        <v>211</v>
      </c>
      <c r="F35" s="223" t="s">
        <v>165</v>
      </c>
      <c r="G35" s="173" t="s">
        <v>212</v>
      </c>
      <c r="H35" s="162">
        <f>SUM(I35:L35)</f>
        <v>0</v>
      </c>
      <c r="I35" s="172"/>
      <c r="J35" s="172"/>
      <c r="K35" s="172"/>
      <c r="L35" s="172"/>
      <c r="N35" s="237"/>
      <c r="O35" s="237"/>
      <c r="P35" s="237"/>
      <c r="Q35" s="237"/>
      <c r="R35" s="237"/>
      <c r="S35" s="237"/>
      <c r="T35" s="239" t="s">
        <v>166</v>
      </c>
    </row>
    <row customHeight="1" ht="12">
      <c r="C36" s="163"/>
      <c r="D36" s="222" t="s">
        <v>213</v>
      </c>
      <c r="E36" s="233" t="s">
        <v>214</v>
      </c>
      <c r="F36" s="223" t="s">
        <v>165</v>
      </c>
      <c r="G36" s="173" t="s">
        <v>215</v>
      </c>
      <c r="H36" s="162">
        <f>SUM(I36:L36)</f>
        <v>0</v>
      </c>
      <c r="I36" s="172"/>
      <c r="J36" s="172"/>
      <c r="K36" s="172"/>
      <c r="L36" s="172"/>
      <c r="N36" s="237"/>
      <c r="O36" s="237"/>
      <c r="P36" s="237"/>
      <c r="Q36" s="237"/>
      <c r="R36" s="237"/>
      <c r="S36" s="237"/>
      <c r="T36" s="239" t="s">
        <v>166</v>
      </c>
    </row>
    <row customHeight="1" ht="12">
      <c r="C37" s="163"/>
      <c r="D37" s="222" t="s">
        <v>216</v>
      </c>
      <c r="E37" s="232" t="s">
        <v>217</v>
      </c>
      <c r="F37" s="223" t="s">
        <v>165</v>
      </c>
      <c r="G37" s="173" t="s">
        <v>218</v>
      </c>
      <c r="H37" s="162">
        <f>SUM(I37:L37)</f>
        <v>2587.21</v>
      </c>
      <c r="I37" s="172">
        <f>I38</f>
        <v>994.453</v>
      </c>
      <c r="J37" s="172"/>
      <c r="K37" s="172">
        <f>K38</f>
        <v>1351.77</v>
      </c>
      <c r="L37" s="172">
        <f>L38</f>
        <v>240.987</v>
      </c>
      <c r="N37" s="237"/>
      <c r="O37" s="237"/>
      <c r="P37" s="237"/>
      <c r="Q37" s="237"/>
      <c r="R37" s="237"/>
      <c r="S37" s="237"/>
      <c r="T37" s="239" t="s">
        <v>166</v>
      </c>
    </row>
    <row customHeight="1" ht="12">
      <c r="C38" s="163"/>
      <c r="D38" s="222" t="s">
        <v>219</v>
      </c>
      <c r="E38" s="233" t="s">
        <v>220</v>
      </c>
      <c r="F38" s="223" t="s">
        <v>165</v>
      </c>
      <c r="G38" s="173" t="s">
        <v>221</v>
      </c>
      <c r="H38" s="162">
        <f>SUM(I38:L38)</f>
        <v>2587.21</v>
      </c>
      <c r="I38" s="172">
        <v>994.453</v>
      </c>
      <c r="J38" s="172"/>
      <c r="K38" s="172">
        <v>1351.77</v>
      </c>
      <c r="L38" s="172">
        <v>240.987</v>
      </c>
      <c r="N38" s="237"/>
      <c r="O38" s="237"/>
      <c r="P38" s="237"/>
      <c r="Q38" s="237"/>
      <c r="R38" s="237"/>
      <c r="S38" s="237"/>
      <c r="T38" s="239" t="s">
        <v>166</v>
      </c>
    </row>
    <row customHeight="1" ht="12">
      <c r="C39" s="163"/>
      <c r="D39" s="222" t="s">
        <v>222</v>
      </c>
      <c r="E39" s="234" t="s">
        <v>223</v>
      </c>
      <c r="F39" s="223" t="s">
        <v>165</v>
      </c>
      <c r="G39" s="173" t="s">
        <v>224</v>
      </c>
      <c r="H39" s="162">
        <f>SUM(I39:L39)</f>
        <v>0</v>
      </c>
      <c r="I39" s="172"/>
      <c r="J39" s="172"/>
      <c r="K39" s="172"/>
      <c r="L39" s="172"/>
      <c r="N39" s="237"/>
      <c r="O39" s="237"/>
      <c r="P39" s="237"/>
      <c r="Q39" s="237"/>
      <c r="R39" s="237"/>
      <c r="S39" s="237"/>
      <c r="T39" s="239" t="s">
        <v>166</v>
      </c>
    </row>
    <row customHeight="1" ht="12">
      <c r="C40" s="163"/>
      <c r="D40" s="222" t="s">
        <v>225</v>
      </c>
      <c r="E40" s="232" t="s">
        <v>226</v>
      </c>
      <c r="F40" s="223" t="s">
        <v>165</v>
      </c>
      <c r="G40" s="173" t="s">
        <v>227</v>
      </c>
      <c r="H40" s="162">
        <f>SUM(I40:L40)</f>
        <v>65.616</v>
      </c>
      <c r="I40" s="162">
        <f>SUM(I41:I43)</f>
        <v>0</v>
      </c>
      <c r="J40" s="162">
        <f>SUM(J41:J43)</f>
        <v>0</v>
      </c>
      <c r="K40" s="162">
        <f>SUM(K41:K43)</f>
        <v>65.616</v>
      </c>
      <c r="L40" s="162">
        <f>SUM(L41:L43)</f>
        <v>0</v>
      </c>
      <c r="N40" s="237"/>
      <c r="O40" s="237"/>
      <c r="P40" s="237"/>
      <c r="Q40" s="237"/>
      <c r="R40" s="237"/>
      <c r="S40" s="237"/>
      <c r="T40" s="239" t="s">
        <v>166</v>
      </c>
    </row>
    <row customHeight="1" ht="12" hidden="1">
      <c r="C41" s="163"/>
      <c r="D41" s="229"/>
      <c r="E41" s="228"/>
      <c r="F41" s="226"/>
      <c r="G41" s="226"/>
      <c r="H41" s="224"/>
      <c r="I41" s="224"/>
      <c r="J41" s="224"/>
      <c r="K41" s="224"/>
      <c r="L41" s="227"/>
      <c r="N41" s="239" t="s">
        <v>171</v>
      </c>
      <c r="O41" s="237"/>
      <c r="P41" s="237"/>
      <c r="Q41" s="237"/>
      <c r="R41" s="237"/>
      <c r="S41" s="237"/>
      <c r="T41" s="237"/>
    </row>
    <row s="628" customFormat="1" customHeight="1" ht="12">
      <c r="A42" s="433"/>
      <c r="B42" s="433"/>
      <c r="C42" s="434" t="s">
        <v>181</v>
      </c>
      <c r="D42" s="435" t="str">
        <f>"4.3."&amp;N42</f>
        <v>4.3.1</v>
      </c>
      <c r="E42" s="436" t="s">
        <v>228</v>
      </c>
      <c r="F42" s="437" t="s">
        <v>165</v>
      </c>
      <c r="G42" s="437" t="s">
        <v>227</v>
      </c>
      <c r="H42" s="438">
        <f>SUM(I42:L42)</f>
        <v>65.616</v>
      </c>
      <c r="I42" s="439"/>
      <c r="J42" s="439"/>
      <c r="K42" s="439">
        <v>65.616</v>
      </c>
      <c r="L42" s="439"/>
      <c r="M42" s="433"/>
      <c r="N42" s="440" t="s">
        <v>163</v>
      </c>
      <c r="O42" s="441" t="s">
        <v>228</v>
      </c>
      <c r="P42" s="441" t="s">
        <v>229</v>
      </c>
      <c r="Q42" s="441" t="s">
        <v>230</v>
      </c>
      <c r="R42" s="441" t="s">
        <v>39</v>
      </c>
      <c r="S42" s="440" t="s">
        <v>186</v>
      </c>
      <c r="T42" s="440" t="s">
        <v>231</v>
      </c>
    </row>
    <row customHeight="1" ht="12">
      <c r="C43" s="163"/>
      <c r="D43" s="225"/>
      <c r="E43" s="228" t="s">
        <v>172</v>
      </c>
      <c r="F43" s="226"/>
      <c r="G43" s="226"/>
      <c r="H43" s="224"/>
      <c r="I43" s="224"/>
      <c r="J43" s="224"/>
      <c r="K43" s="224"/>
      <c r="L43" s="227"/>
      <c r="N43" s="237"/>
      <c r="O43" s="237"/>
      <c r="P43" s="237"/>
      <c r="Q43" s="237"/>
      <c r="R43" s="237"/>
      <c r="S43" s="237"/>
      <c r="T43" s="242" t="s">
        <v>232</v>
      </c>
    </row>
    <row customHeight="1" ht="12">
      <c r="C44" s="163"/>
      <c r="D44" s="222" t="s">
        <v>233</v>
      </c>
      <c r="E44" s="232" t="s">
        <v>234</v>
      </c>
      <c r="F44" s="223" t="s">
        <v>165</v>
      </c>
      <c r="G44" s="173" t="s">
        <v>235</v>
      </c>
      <c r="H44" s="162">
        <f>SUM(I44:L44)</f>
        <v>1055.635</v>
      </c>
      <c r="I44" s="172">
        <v>9.56</v>
      </c>
      <c r="J44" s="172"/>
      <c r="K44" s="172">
        <v>0.757</v>
      </c>
      <c r="L44" s="172">
        <v>1045.318</v>
      </c>
      <c r="N44" s="237"/>
      <c r="O44" s="237"/>
      <c r="P44" s="237"/>
      <c r="Q44" s="237"/>
      <c r="R44" s="237"/>
      <c r="S44" s="237"/>
      <c r="T44" s="239" t="s">
        <v>166</v>
      </c>
    </row>
    <row customHeight="1" ht="12">
      <c r="C45" s="163"/>
      <c r="D45" s="174" t="s">
        <v>236</v>
      </c>
      <c r="E45" s="230" t="s">
        <v>237</v>
      </c>
      <c r="F45" s="231" t="s">
        <v>165</v>
      </c>
      <c r="G45" s="231" t="s">
        <v>238</v>
      </c>
      <c r="H45" s="162">
        <f>SUM(I45:L45)</f>
        <v>1805.718</v>
      </c>
      <c r="I45" s="172">
        <f>H29</f>
        <v>797.937</v>
      </c>
      <c r="J45" s="172"/>
      <c r="K45" s="172">
        <f>H31</f>
        <v>1007.781</v>
      </c>
      <c r="L45" s="172"/>
      <c r="N45" s="237"/>
      <c r="O45" s="237"/>
      <c r="P45" s="237"/>
      <c r="Q45" s="237"/>
      <c r="R45" s="237"/>
      <c r="S45" s="237"/>
      <c r="T45" s="239" t="s">
        <v>166</v>
      </c>
    </row>
    <row customHeight="1" ht="12">
      <c r="C46" s="163"/>
      <c r="D46" s="174" t="s">
        <v>239</v>
      </c>
      <c r="E46" s="230" t="s">
        <v>240</v>
      </c>
      <c r="F46" s="231" t="s">
        <v>165</v>
      </c>
      <c r="G46" s="231" t="s">
        <v>241</v>
      </c>
      <c r="H46" s="162">
        <f>SUM(I46:L46)</f>
        <v>0</v>
      </c>
      <c r="I46" s="172"/>
      <c r="J46" s="172"/>
      <c r="K46" s="172"/>
      <c r="L46" s="172"/>
      <c r="N46" s="237"/>
      <c r="O46" s="237"/>
      <c r="P46" s="237"/>
      <c r="Q46" s="237"/>
      <c r="R46" s="237"/>
      <c r="S46" s="237"/>
      <c r="T46" s="239" t="s">
        <v>166</v>
      </c>
    </row>
    <row customHeight="1" ht="12">
      <c r="C47" s="163"/>
      <c r="D47" s="174" t="s">
        <v>242</v>
      </c>
      <c r="E47" s="230" t="s">
        <v>243</v>
      </c>
      <c r="F47" s="231" t="s">
        <v>165</v>
      </c>
      <c r="G47" s="231" t="s">
        <v>244</v>
      </c>
      <c r="H47" s="162">
        <f>SUM(I47:L47)</f>
        <v>0</v>
      </c>
      <c r="I47" s="172"/>
      <c r="J47" s="172"/>
      <c r="K47" s="172"/>
      <c r="L47" s="172"/>
      <c r="N47" s="237"/>
      <c r="O47" s="237"/>
      <c r="P47" s="237"/>
      <c r="Q47" s="237"/>
      <c r="R47" s="237"/>
      <c r="S47" s="237"/>
      <c r="T47" s="239" t="s">
        <v>166</v>
      </c>
    </row>
    <row customHeight="1" ht="12">
      <c r="C48" s="163"/>
      <c r="D48" s="174" t="s">
        <v>245</v>
      </c>
      <c r="E48" s="230" t="s">
        <v>246</v>
      </c>
      <c r="F48" s="231" t="s">
        <v>165</v>
      </c>
      <c r="G48" s="231" t="s">
        <v>247</v>
      </c>
      <c r="H48" s="162">
        <f>SUM(I48:L48)</f>
        <v>188.819</v>
      </c>
      <c r="I48" s="172">
        <v>25.064</v>
      </c>
      <c r="J48" s="172"/>
      <c r="K48" s="172">
        <v>82.581</v>
      </c>
      <c r="L48" s="172">
        <v>81.174</v>
      </c>
      <c r="N48" s="237"/>
      <c r="O48" s="237"/>
      <c r="P48" s="237"/>
      <c r="Q48" s="237"/>
      <c r="R48" s="237"/>
      <c r="S48" s="237"/>
      <c r="T48" s="239" t="s">
        <v>166</v>
      </c>
    </row>
    <row customHeight="1" ht="12">
      <c r="C49" s="163"/>
      <c r="D49" s="222" t="s">
        <v>248</v>
      </c>
      <c r="E49" s="232" t="s">
        <v>249</v>
      </c>
      <c r="F49" s="223" t="s">
        <v>165</v>
      </c>
      <c r="G49" s="173" t="s">
        <v>250</v>
      </c>
      <c r="H49" s="162">
        <f>SUM(I49:L49)</f>
        <v>0</v>
      </c>
      <c r="I49" s="172"/>
      <c r="J49" s="172"/>
      <c r="K49" s="172"/>
      <c r="L49" s="172"/>
      <c r="N49" s="237"/>
      <c r="O49" s="237"/>
      <c r="P49" s="237"/>
      <c r="Q49" s="237"/>
      <c r="R49" s="237"/>
      <c r="S49" s="237"/>
      <c r="T49" s="239" t="s">
        <v>166</v>
      </c>
    </row>
    <row customHeight="1" ht="12">
      <c r="C50" s="163"/>
      <c r="D50" s="174" t="s">
        <v>251</v>
      </c>
      <c r="E50" s="230" t="s">
        <v>252</v>
      </c>
      <c r="F50" s="231" t="s">
        <v>165</v>
      </c>
      <c r="G50" s="231" t="s">
        <v>253</v>
      </c>
      <c r="H50" s="162">
        <f>SUM(I50:L50)</f>
        <v>142.206</v>
      </c>
      <c r="I50" s="172">
        <v>13.584</v>
      </c>
      <c r="J50" s="172"/>
      <c r="K50" s="172">
        <v>71.735</v>
      </c>
      <c r="L50" s="172">
        <v>56.887</v>
      </c>
      <c r="N50" s="237"/>
      <c r="O50" s="237"/>
      <c r="P50" s="237"/>
      <c r="Q50" s="237"/>
      <c r="R50" s="237"/>
      <c r="S50" s="237"/>
      <c r="T50" s="239" t="s">
        <v>166</v>
      </c>
    </row>
    <row customHeight="1" ht="24">
      <c r="C51" s="163"/>
      <c r="D51" s="174" t="s">
        <v>254</v>
      </c>
      <c r="E51" s="230" t="s">
        <v>255</v>
      </c>
      <c r="F51" s="231" t="s">
        <v>165</v>
      </c>
      <c r="G51" s="231" t="s">
        <v>256</v>
      </c>
      <c r="H51" s="162">
        <f>SUM(I51:L51)</f>
        <v>46.613</v>
      </c>
      <c r="I51" s="162">
        <f>I48-I50</f>
        <v>11.48</v>
      </c>
      <c r="J51" s="162">
        <f>J48-J50</f>
        <v>0</v>
      </c>
      <c r="K51" s="162">
        <f>K48-K50</f>
        <v>10.846</v>
      </c>
      <c r="L51" s="162">
        <f>L48-L50</f>
        <v>24.287</v>
      </c>
      <c r="N51" s="237"/>
      <c r="O51" s="237"/>
      <c r="P51" s="237"/>
      <c r="Q51" s="237"/>
      <c r="R51" s="237"/>
      <c r="S51" s="237"/>
      <c r="T51" s="239" t="s">
        <v>166</v>
      </c>
    </row>
    <row customHeight="1" ht="12">
      <c r="C52" s="163"/>
      <c r="D52" s="174" t="s">
        <v>257</v>
      </c>
      <c r="E52" s="230" t="s">
        <v>258</v>
      </c>
      <c r="F52" s="231" t="s">
        <v>165</v>
      </c>
      <c r="G52" s="231" t="s">
        <v>259</v>
      </c>
      <c r="H52" s="162">
        <f>SUM(I52:L52)</f>
        <v>0</v>
      </c>
      <c r="I52" s="162">
        <f>SUM(I15,I28,I33)-SUM(I34,I45:I48)</f>
        <v>0</v>
      </c>
      <c r="J52" s="162">
        <f>SUM(J15,J28,J33)-SUM(J34,J45:J48)</f>
        <v>0</v>
      </c>
      <c r="K52" s="162">
        <f>SUM(K15,K28,K33)-SUM(K34,K45:K48)</f>
        <v>0</v>
      </c>
      <c r="L52" s="162">
        <f>SUM(L15,L28,L33)-SUM(L34,L45:L48)</f>
        <v>0</v>
      </c>
      <c r="N52" s="237"/>
      <c r="O52" s="237"/>
      <c r="P52" s="237"/>
      <c r="Q52" s="237"/>
      <c r="R52" s="237"/>
      <c r="S52" s="237"/>
      <c r="T52" s="239" t="s">
        <v>166</v>
      </c>
    </row>
    <row customHeight="1" ht="18">
      <c r="C53" s="163"/>
      <c r="D53" s="275" t="s">
        <v>260</v>
      </c>
      <c r="E53" s="276"/>
      <c r="F53" s="276"/>
      <c r="G53" s="247"/>
      <c r="H53" s="245"/>
      <c r="I53" s="245"/>
      <c r="J53" s="245"/>
      <c r="K53" s="245"/>
      <c r="L53" s="246"/>
      <c r="N53" s="237"/>
      <c r="O53" s="237"/>
      <c r="P53" s="237"/>
      <c r="Q53" s="237"/>
      <c r="R53" s="237"/>
      <c r="S53" s="237"/>
      <c r="T53" s="237"/>
    </row>
    <row customHeight="1" ht="12">
      <c r="C54" s="163"/>
      <c r="D54" s="174" t="s">
        <v>261</v>
      </c>
      <c r="E54" s="230" t="s">
        <v>164</v>
      </c>
      <c r="F54" s="231" t="s">
        <v>262</v>
      </c>
      <c r="G54" s="231" t="s">
        <v>263</v>
      </c>
      <c r="H54" s="162">
        <f>SUM(I54:L54)</f>
        <v>0</v>
      </c>
      <c r="I54" s="162">
        <f>SUM(I55,I56,I59,I62)</f>
        <v>0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237"/>
      <c r="O54" s="237"/>
      <c r="P54" s="237"/>
      <c r="Q54" s="237"/>
      <c r="R54" s="237"/>
      <c r="S54" s="237"/>
      <c r="T54" s="239" t="s">
        <v>166</v>
      </c>
    </row>
    <row customHeight="1" ht="12">
      <c r="C55" s="163"/>
      <c r="D55" s="222" t="s">
        <v>264</v>
      </c>
      <c r="E55" s="232" t="s">
        <v>168</v>
      </c>
      <c r="F55" s="223" t="s">
        <v>262</v>
      </c>
      <c r="G55" s="173" t="s">
        <v>265</v>
      </c>
      <c r="H55" s="162">
        <f>SUM(I55:L55)</f>
        <v>0</v>
      </c>
      <c r="I55" s="172"/>
      <c r="J55" s="172"/>
      <c r="K55" s="172"/>
      <c r="L55" s="172"/>
      <c r="N55" s="237"/>
      <c r="O55" s="237"/>
      <c r="P55" s="237"/>
      <c r="Q55" s="237"/>
      <c r="R55" s="237"/>
      <c r="S55" s="237"/>
      <c r="T55" s="239" t="s">
        <v>166</v>
      </c>
    </row>
    <row customHeight="1" ht="12">
      <c r="C56" s="163"/>
      <c r="D56" s="222" t="s">
        <v>266</v>
      </c>
      <c r="E56" s="232" t="s">
        <v>170</v>
      </c>
      <c r="F56" s="223" t="s">
        <v>262</v>
      </c>
      <c r="G56" s="173" t="s">
        <v>267</v>
      </c>
      <c r="H56" s="162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237"/>
      <c r="O56" s="237"/>
      <c r="P56" s="237"/>
      <c r="Q56" s="237"/>
      <c r="R56" s="237"/>
      <c r="S56" s="237"/>
      <c r="T56" s="239" t="s">
        <v>166</v>
      </c>
    </row>
    <row customHeight="1" ht="12" hidden="1">
      <c r="C57" s="163"/>
      <c r="D57" s="229"/>
      <c r="E57" s="228"/>
      <c r="F57" s="226"/>
      <c r="G57" s="226"/>
      <c r="H57" s="224"/>
      <c r="I57" s="224"/>
      <c r="J57" s="224"/>
      <c r="K57" s="224"/>
      <c r="L57" s="227"/>
      <c r="N57" s="239" t="s">
        <v>171</v>
      </c>
      <c r="O57" s="237"/>
      <c r="P57" s="237"/>
      <c r="Q57" s="237"/>
      <c r="R57" s="237"/>
      <c r="S57" s="237"/>
      <c r="T57" s="237"/>
    </row>
    <row customHeight="1" ht="12">
      <c r="C58" s="163"/>
      <c r="D58" s="225"/>
      <c r="E58" s="228" t="s">
        <v>172</v>
      </c>
      <c r="F58" s="226"/>
      <c r="G58" s="226"/>
      <c r="H58" s="224"/>
      <c r="I58" s="224"/>
      <c r="J58" s="224"/>
      <c r="K58" s="224"/>
      <c r="L58" s="227"/>
      <c r="N58" s="237"/>
      <c r="O58" s="237"/>
      <c r="P58" s="237"/>
      <c r="Q58" s="237"/>
      <c r="R58" s="237"/>
      <c r="S58" s="237"/>
      <c r="T58" s="242" t="s">
        <v>268</v>
      </c>
    </row>
    <row customHeight="1" ht="12">
      <c r="C59" s="163"/>
      <c r="D59" s="222" t="s">
        <v>269</v>
      </c>
      <c r="E59" s="232" t="s">
        <v>175</v>
      </c>
      <c r="F59" s="223" t="s">
        <v>262</v>
      </c>
      <c r="G59" s="173" t="s">
        <v>270</v>
      </c>
      <c r="H59" s="162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237"/>
      <c r="O59" s="237"/>
      <c r="P59" s="237"/>
      <c r="Q59" s="237"/>
      <c r="R59" s="237"/>
      <c r="S59" s="237"/>
      <c r="T59" s="239" t="s">
        <v>166</v>
      </c>
    </row>
    <row customHeight="1" ht="12" hidden="1">
      <c r="C60" s="163"/>
      <c r="D60" s="229"/>
      <c r="E60" s="228"/>
      <c r="F60" s="226"/>
      <c r="G60" s="226"/>
      <c r="H60" s="224"/>
      <c r="I60" s="224"/>
      <c r="J60" s="224"/>
      <c r="K60" s="224"/>
      <c r="L60" s="227"/>
      <c r="N60" s="239" t="s">
        <v>171</v>
      </c>
      <c r="O60" s="237"/>
      <c r="P60" s="237"/>
      <c r="Q60" s="237"/>
      <c r="R60" s="237"/>
      <c r="S60" s="237"/>
      <c r="T60" s="237"/>
    </row>
    <row customHeight="1" ht="12">
      <c r="C61" s="163"/>
      <c r="D61" s="225"/>
      <c r="E61" s="228" t="s">
        <v>172</v>
      </c>
      <c r="F61" s="226"/>
      <c r="G61" s="226"/>
      <c r="H61" s="224"/>
      <c r="I61" s="224"/>
      <c r="J61" s="224"/>
      <c r="K61" s="224"/>
      <c r="L61" s="227"/>
      <c r="N61" s="237"/>
      <c r="O61" s="237"/>
      <c r="P61" s="237"/>
      <c r="Q61" s="237"/>
      <c r="R61" s="237"/>
      <c r="S61" s="237"/>
      <c r="T61" s="242" t="s">
        <v>271</v>
      </c>
    </row>
    <row customHeight="1" ht="12">
      <c r="C62" s="163"/>
      <c r="D62" s="222" t="s">
        <v>272</v>
      </c>
      <c r="E62" s="232" t="s">
        <v>179</v>
      </c>
      <c r="F62" s="223" t="s">
        <v>262</v>
      </c>
      <c r="G62" s="173" t="s">
        <v>273</v>
      </c>
      <c r="H62" s="162">
        <f>SUM(I62:L62)</f>
        <v>0</v>
      </c>
      <c r="I62" s="162">
        <f>SUM(I63:I64)</f>
        <v>0</v>
      </c>
      <c r="J62" s="162">
        <f>SUM(J63:J64)</f>
        <v>0</v>
      </c>
      <c r="K62" s="162">
        <f>SUM(K63:K64)</f>
        <v>0</v>
      </c>
      <c r="L62" s="162">
        <f>SUM(L63:L64)</f>
        <v>0</v>
      </c>
      <c r="N62" s="237"/>
      <c r="O62" s="237"/>
      <c r="P62" s="237"/>
      <c r="Q62" s="237"/>
      <c r="R62" s="237"/>
      <c r="S62" s="237"/>
      <c r="T62" s="239" t="s">
        <v>166</v>
      </c>
    </row>
    <row customHeight="1" ht="12" hidden="1">
      <c r="C63" s="163"/>
      <c r="D63" s="229"/>
      <c r="E63" s="228"/>
      <c r="F63" s="226"/>
      <c r="G63" s="226"/>
      <c r="H63" s="224"/>
      <c r="I63" s="224"/>
      <c r="J63" s="224"/>
      <c r="K63" s="224"/>
      <c r="L63" s="227"/>
      <c r="N63" s="239" t="s">
        <v>171</v>
      </c>
      <c r="O63" s="237"/>
      <c r="P63" s="237"/>
      <c r="Q63" s="237"/>
      <c r="R63" s="237"/>
      <c r="S63" s="237"/>
      <c r="T63" s="237"/>
    </row>
    <row customHeight="1" ht="12">
      <c r="C64" s="163"/>
      <c r="D64" s="225"/>
      <c r="E64" s="228" t="s">
        <v>172</v>
      </c>
      <c r="F64" s="226"/>
      <c r="G64" s="226"/>
      <c r="H64" s="224"/>
      <c r="I64" s="224"/>
      <c r="J64" s="224"/>
      <c r="K64" s="224"/>
      <c r="L64" s="227"/>
      <c r="N64" s="237"/>
      <c r="O64" s="237"/>
      <c r="P64" s="237"/>
      <c r="Q64" s="237"/>
      <c r="R64" s="237"/>
      <c r="S64" s="237"/>
      <c r="T64" s="242" t="s">
        <v>274</v>
      </c>
    </row>
    <row customHeight="1" ht="12">
      <c r="C65" s="163"/>
      <c r="D65" s="174" t="s">
        <v>275</v>
      </c>
      <c r="E65" s="230" t="s">
        <v>193</v>
      </c>
      <c r="F65" s="231" t="s">
        <v>262</v>
      </c>
      <c r="G65" s="231" t="s">
        <v>276</v>
      </c>
      <c r="H65" s="162">
        <f>SUM(I65:L65)</f>
        <v>0</v>
      </c>
      <c r="I65" s="162">
        <f>SUM(I67,I68,I69)</f>
        <v>0</v>
      </c>
      <c r="J65" s="162">
        <f>SUM(J66,J68,J69)</f>
        <v>0</v>
      </c>
      <c r="K65" s="162">
        <f>SUM(K66,K67,K69)</f>
        <v>0</v>
      </c>
      <c r="L65" s="162">
        <f>SUM(L66,L67,L68)</f>
        <v>0</v>
      </c>
      <c r="N65" s="237"/>
      <c r="O65" s="237"/>
      <c r="P65" s="237"/>
      <c r="Q65" s="237"/>
      <c r="R65" s="237"/>
      <c r="S65" s="237"/>
      <c r="T65" s="239" t="s">
        <v>166</v>
      </c>
    </row>
    <row customHeight="1" ht="12">
      <c r="C66" s="163"/>
      <c r="D66" s="222" t="s">
        <v>277</v>
      </c>
      <c r="E66" s="232" t="s">
        <v>158</v>
      </c>
      <c r="F66" s="223" t="s">
        <v>262</v>
      </c>
      <c r="G66" s="173" t="s">
        <v>278</v>
      </c>
      <c r="H66" s="162">
        <f>SUM(I66:L66)</f>
        <v>0</v>
      </c>
      <c r="I66" s="236"/>
      <c r="J66" s="172"/>
      <c r="K66" s="172"/>
      <c r="L66" s="172"/>
      <c r="N66" s="237"/>
      <c r="O66" s="237"/>
      <c r="P66" s="237"/>
      <c r="Q66" s="237"/>
      <c r="R66" s="237"/>
      <c r="S66" s="237"/>
      <c r="T66" s="239" t="s">
        <v>166</v>
      </c>
    </row>
    <row customHeight="1" ht="12">
      <c r="C67" s="163"/>
      <c r="D67" s="222" t="s">
        <v>279</v>
      </c>
      <c r="E67" s="232" t="s">
        <v>159</v>
      </c>
      <c r="F67" s="223" t="s">
        <v>262</v>
      </c>
      <c r="G67" s="173" t="s">
        <v>280</v>
      </c>
      <c r="H67" s="162">
        <f>SUM(I67:L67)</f>
        <v>0</v>
      </c>
      <c r="I67" s="172"/>
      <c r="J67" s="236"/>
      <c r="K67" s="172"/>
      <c r="L67" s="172"/>
      <c r="N67" s="237"/>
      <c r="O67" s="237"/>
      <c r="P67" s="237"/>
      <c r="Q67" s="237"/>
      <c r="R67" s="237"/>
      <c r="S67" s="237"/>
      <c r="T67" s="239" t="s">
        <v>166</v>
      </c>
    </row>
    <row customHeight="1" ht="12">
      <c r="C68" s="163"/>
      <c r="D68" s="222" t="s">
        <v>281</v>
      </c>
      <c r="E68" s="232" t="s">
        <v>160</v>
      </c>
      <c r="F68" s="223" t="s">
        <v>262</v>
      </c>
      <c r="G68" s="173" t="s">
        <v>282</v>
      </c>
      <c r="H68" s="162">
        <f>SUM(I68:L68)</f>
        <v>0</v>
      </c>
      <c r="I68" s="172"/>
      <c r="J68" s="172"/>
      <c r="K68" s="236"/>
      <c r="L68" s="172"/>
      <c r="N68" s="237"/>
      <c r="O68" s="237"/>
      <c r="P68" s="237"/>
      <c r="Q68" s="237"/>
      <c r="R68" s="237"/>
      <c r="S68" s="237"/>
      <c r="T68" s="239" t="s">
        <v>166</v>
      </c>
    </row>
    <row customHeight="1" ht="12">
      <c r="C69" s="163"/>
      <c r="D69" s="222" t="s">
        <v>283</v>
      </c>
      <c r="E69" s="232" t="s">
        <v>202</v>
      </c>
      <c r="F69" s="223" t="s">
        <v>262</v>
      </c>
      <c r="G69" s="173" t="s">
        <v>284</v>
      </c>
      <c r="H69" s="162">
        <f>SUM(I69:L69)</f>
        <v>0</v>
      </c>
      <c r="I69" s="172"/>
      <c r="J69" s="172"/>
      <c r="K69" s="172"/>
      <c r="L69" s="236"/>
      <c r="N69" s="237"/>
      <c r="O69" s="237"/>
      <c r="P69" s="237"/>
      <c r="Q69" s="237"/>
      <c r="R69" s="237"/>
      <c r="S69" s="237"/>
      <c r="T69" s="239" t="s">
        <v>166</v>
      </c>
    </row>
    <row customHeight="1" ht="12">
      <c r="C70" s="163"/>
      <c r="D70" s="174" t="s">
        <v>285</v>
      </c>
      <c r="E70" s="230" t="s">
        <v>205</v>
      </c>
      <c r="F70" s="231" t="s">
        <v>262</v>
      </c>
      <c r="G70" s="231" t="s">
        <v>286</v>
      </c>
      <c r="H70" s="162">
        <f>SUM(I70:L70)</f>
        <v>0</v>
      </c>
      <c r="I70" s="172"/>
      <c r="J70" s="172"/>
      <c r="K70" s="172"/>
      <c r="L70" s="172"/>
      <c r="N70" s="237"/>
      <c r="O70" s="237"/>
      <c r="P70" s="237"/>
      <c r="Q70" s="237"/>
      <c r="R70" s="237"/>
      <c r="S70" s="237"/>
      <c r="T70" s="239" t="s">
        <v>166</v>
      </c>
    </row>
    <row customHeight="1" ht="12">
      <c r="C71" s="163"/>
      <c r="D71" s="174" t="s">
        <v>287</v>
      </c>
      <c r="E71" s="230" t="s">
        <v>208</v>
      </c>
      <c r="F71" s="231" t="s">
        <v>262</v>
      </c>
      <c r="G71" s="231" t="s">
        <v>288</v>
      </c>
      <c r="H71" s="162">
        <f>SUM(I71:L71)</f>
        <v>0</v>
      </c>
      <c r="I71" s="162">
        <f>SUM(I72,I74,I77,I80)</f>
        <v>0</v>
      </c>
      <c r="J71" s="162">
        <f>SUM(J72,J74,J77,J80)</f>
        <v>0</v>
      </c>
      <c r="K71" s="162">
        <f>SUM(K72,K74,K77,K80)</f>
        <v>0</v>
      </c>
      <c r="L71" s="162">
        <f>SUM(L72,L74,L77,L80)</f>
        <v>0</v>
      </c>
      <c r="N71" s="237"/>
      <c r="O71" s="237"/>
      <c r="P71" s="237"/>
      <c r="Q71" s="237"/>
      <c r="R71" s="237"/>
      <c r="S71" s="237"/>
      <c r="T71" s="239" t="s">
        <v>166</v>
      </c>
    </row>
    <row customHeight="1" ht="24">
      <c r="C72" s="163"/>
      <c r="D72" s="222" t="s">
        <v>289</v>
      </c>
      <c r="E72" s="232" t="s">
        <v>211</v>
      </c>
      <c r="F72" s="223" t="s">
        <v>262</v>
      </c>
      <c r="G72" s="173" t="s">
        <v>290</v>
      </c>
      <c r="H72" s="162">
        <f>SUM(I72:L72)</f>
        <v>0</v>
      </c>
      <c r="I72" s="172"/>
      <c r="J72" s="172"/>
      <c r="K72" s="172"/>
      <c r="L72" s="172"/>
      <c r="N72" s="237"/>
      <c r="O72" s="237"/>
      <c r="P72" s="237"/>
      <c r="Q72" s="237"/>
      <c r="R72" s="237"/>
      <c r="S72" s="237"/>
      <c r="T72" s="239" t="s">
        <v>166</v>
      </c>
    </row>
    <row customHeight="1" ht="12">
      <c r="C73" s="163"/>
      <c r="D73" s="222" t="s">
        <v>291</v>
      </c>
      <c r="E73" s="233" t="s">
        <v>214</v>
      </c>
      <c r="F73" s="223" t="s">
        <v>262</v>
      </c>
      <c r="G73" s="173" t="s">
        <v>292</v>
      </c>
      <c r="H73" s="162">
        <f>SUM(I73:L73)</f>
        <v>0</v>
      </c>
      <c r="I73" s="172"/>
      <c r="J73" s="172"/>
      <c r="K73" s="172"/>
      <c r="L73" s="172"/>
      <c r="N73" s="237"/>
      <c r="O73" s="237"/>
      <c r="P73" s="237"/>
      <c r="Q73" s="237"/>
      <c r="R73" s="237"/>
      <c r="S73" s="237"/>
      <c r="T73" s="239" t="s">
        <v>166</v>
      </c>
    </row>
    <row customHeight="1" ht="12">
      <c r="C74" s="163"/>
      <c r="D74" s="222" t="s">
        <v>293</v>
      </c>
      <c r="E74" s="232" t="s">
        <v>217</v>
      </c>
      <c r="F74" s="223" t="s">
        <v>262</v>
      </c>
      <c r="G74" s="173" t="s">
        <v>294</v>
      </c>
      <c r="H74" s="162">
        <f>SUM(I74:L74)</f>
        <v>0</v>
      </c>
      <c r="I74" s="172"/>
      <c r="J74" s="172"/>
      <c r="K74" s="172"/>
      <c r="L74" s="172"/>
      <c r="N74" s="237"/>
      <c r="O74" s="237"/>
      <c r="P74" s="237"/>
      <c r="Q74" s="237"/>
      <c r="R74" s="237"/>
      <c r="S74" s="237"/>
      <c r="T74" s="239" t="s">
        <v>166</v>
      </c>
    </row>
    <row customHeight="1" ht="12">
      <c r="C75" s="163"/>
      <c r="D75" s="222" t="s">
        <v>295</v>
      </c>
      <c r="E75" s="233" t="s">
        <v>220</v>
      </c>
      <c r="F75" s="223" t="s">
        <v>262</v>
      </c>
      <c r="G75" s="173" t="s">
        <v>296</v>
      </c>
      <c r="H75" s="162">
        <f>SUM(I75:L75)</f>
        <v>0</v>
      </c>
      <c r="I75" s="172"/>
      <c r="J75" s="172"/>
      <c r="K75" s="172"/>
      <c r="L75" s="172"/>
      <c r="N75" s="237"/>
      <c r="O75" s="237"/>
      <c r="P75" s="237"/>
      <c r="Q75" s="237"/>
      <c r="R75" s="237"/>
      <c r="S75" s="237"/>
      <c r="T75" s="239" t="s">
        <v>166</v>
      </c>
    </row>
    <row customHeight="1" ht="12">
      <c r="C76" s="163"/>
      <c r="D76" s="222" t="s">
        <v>297</v>
      </c>
      <c r="E76" s="234" t="s">
        <v>223</v>
      </c>
      <c r="F76" s="223" t="s">
        <v>262</v>
      </c>
      <c r="G76" s="173" t="s">
        <v>298</v>
      </c>
      <c r="H76" s="162">
        <f>SUM(I76:L76)</f>
        <v>0</v>
      </c>
      <c r="I76" s="172"/>
      <c r="J76" s="172"/>
      <c r="K76" s="172"/>
      <c r="L76" s="172"/>
      <c r="N76" s="237"/>
      <c r="O76" s="237"/>
      <c r="P76" s="237"/>
      <c r="Q76" s="237"/>
      <c r="R76" s="237"/>
      <c r="S76" s="237"/>
      <c r="T76" s="239" t="s">
        <v>166</v>
      </c>
    </row>
    <row customHeight="1" ht="12">
      <c r="C77" s="163"/>
      <c r="D77" s="222" t="s">
        <v>299</v>
      </c>
      <c r="E77" s="232" t="s">
        <v>226</v>
      </c>
      <c r="F77" s="223" t="s">
        <v>262</v>
      </c>
      <c r="G77" s="173" t="s">
        <v>300</v>
      </c>
      <c r="H77" s="162">
        <f>SUM(I77:L77)</f>
        <v>0</v>
      </c>
      <c r="I77" s="162">
        <f>SUM(I78:I79)</f>
        <v>0</v>
      </c>
      <c r="J77" s="162">
        <f>SUM(J78:J79)</f>
        <v>0</v>
      </c>
      <c r="K77" s="162">
        <f>SUM(K78:K79)</f>
        <v>0</v>
      </c>
      <c r="L77" s="162">
        <f>SUM(L78:L79)</f>
        <v>0</v>
      </c>
      <c r="N77" s="237"/>
      <c r="O77" s="237"/>
      <c r="P77" s="237"/>
      <c r="Q77" s="237"/>
      <c r="R77" s="237"/>
      <c r="S77" s="237"/>
      <c r="T77" s="239" t="s">
        <v>166</v>
      </c>
    </row>
    <row customHeight="1" ht="12" hidden="1">
      <c r="C78" s="163"/>
      <c r="D78" s="229"/>
      <c r="E78" s="228"/>
      <c r="F78" s="226"/>
      <c r="G78" s="226"/>
      <c r="H78" s="224"/>
      <c r="I78" s="224"/>
      <c r="J78" s="224"/>
      <c r="K78" s="224"/>
      <c r="L78" s="227"/>
      <c r="N78" s="239" t="s">
        <v>171</v>
      </c>
      <c r="O78" s="237"/>
      <c r="P78" s="237"/>
      <c r="Q78" s="237"/>
      <c r="R78" s="237"/>
      <c r="S78" s="237"/>
      <c r="T78" s="237"/>
    </row>
    <row customHeight="1" ht="12">
      <c r="C79" s="163"/>
      <c r="D79" s="225"/>
      <c r="E79" s="228" t="s">
        <v>172</v>
      </c>
      <c r="F79" s="226"/>
      <c r="G79" s="226"/>
      <c r="H79" s="224"/>
      <c r="I79" s="224"/>
      <c r="J79" s="224"/>
      <c r="K79" s="224"/>
      <c r="L79" s="227"/>
      <c r="N79" s="237"/>
      <c r="O79" s="237"/>
      <c r="P79" s="237"/>
      <c r="Q79" s="237"/>
      <c r="R79" s="237"/>
      <c r="S79" s="237"/>
      <c r="T79" s="242" t="s">
        <v>301</v>
      </c>
    </row>
    <row customHeight="1" ht="12">
      <c r="C80" s="163"/>
      <c r="D80" s="222" t="s">
        <v>302</v>
      </c>
      <c r="E80" s="232" t="s">
        <v>234</v>
      </c>
      <c r="F80" s="223" t="s">
        <v>262</v>
      </c>
      <c r="G80" s="173" t="s">
        <v>303</v>
      </c>
      <c r="H80" s="162">
        <f>SUM(I80:L80)</f>
        <v>0</v>
      </c>
      <c r="I80" s="172"/>
      <c r="J80" s="172"/>
      <c r="K80" s="172"/>
      <c r="L80" s="172"/>
      <c r="N80" s="237"/>
      <c r="O80" s="237"/>
      <c r="P80" s="237"/>
      <c r="Q80" s="237"/>
      <c r="R80" s="237"/>
      <c r="S80" s="237"/>
      <c r="T80" s="239" t="s">
        <v>166</v>
      </c>
    </row>
    <row customHeight="1" ht="12">
      <c r="C81" s="163"/>
      <c r="D81" s="174" t="s">
        <v>304</v>
      </c>
      <c r="E81" s="230" t="s">
        <v>237</v>
      </c>
      <c r="F81" s="231" t="s">
        <v>262</v>
      </c>
      <c r="G81" s="231" t="s">
        <v>305</v>
      </c>
      <c r="H81" s="162">
        <f>SUM(I81:L81)</f>
        <v>0</v>
      </c>
      <c r="I81" s="172"/>
      <c r="J81" s="172"/>
      <c r="K81" s="172"/>
      <c r="L81" s="172"/>
      <c r="N81" s="237"/>
      <c r="O81" s="237"/>
      <c r="P81" s="237"/>
      <c r="Q81" s="237"/>
      <c r="R81" s="237"/>
      <c r="S81" s="237"/>
      <c r="T81" s="239" t="s">
        <v>166</v>
      </c>
    </row>
    <row customHeight="1" ht="12">
      <c r="C82" s="163"/>
      <c r="D82" s="174" t="s">
        <v>306</v>
      </c>
      <c r="E82" s="230" t="s">
        <v>240</v>
      </c>
      <c r="F82" s="231" t="s">
        <v>262</v>
      </c>
      <c r="G82" s="231" t="s">
        <v>307</v>
      </c>
      <c r="H82" s="162">
        <f>SUM(I82:L82)</f>
        <v>0</v>
      </c>
      <c r="I82" s="172"/>
      <c r="J82" s="172"/>
      <c r="K82" s="172"/>
      <c r="L82" s="172"/>
      <c r="N82" s="237"/>
      <c r="O82" s="237"/>
      <c r="P82" s="237"/>
      <c r="Q82" s="237"/>
      <c r="R82" s="237"/>
      <c r="S82" s="237"/>
      <c r="T82" s="239" t="s">
        <v>166</v>
      </c>
    </row>
    <row customHeight="1" ht="12">
      <c r="C83" s="163"/>
      <c r="D83" s="174" t="s">
        <v>308</v>
      </c>
      <c r="E83" s="230" t="s">
        <v>243</v>
      </c>
      <c r="F83" s="231" t="s">
        <v>262</v>
      </c>
      <c r="G83" s="231" t="s">
        <v>309</v>
      </c>
      <c r="H83" s="162">
        <f>SUM(I83:L83)</f>
        <v>0</v>
      </c>
      <c r="I83" s="172"/>
      <c r="J83" s="172"/>
      <c r="K83" s="172"/>
      <c r="L83" s="172"/>
      <c r="N83" s="237"/>
      <c r="O83" s="237"/>
      <c r="P83" s="237"/>
      <c r="Q83" s="237"/>
      <c r="R83" s="237"/>
      <c r="S83" s="237"/>
      <c r="T83" s="239" t="s">
        <v>166</v>
      </c>
    </row>
    <row customHeight="1" ht="12">
      <c r="C84" s="163"/>
      <c r="D84" s="174" t="s">
        <v>310</v>
      </c>
      <c r="E84" s="230" t="s">
        <v>246</v>
      </c>
      <c r="F84" s="231" t="s">
        <v>262</v>
      </c>
      <c r="G84" s="231" t="s">
        <v>311</v>
      </c>
      <c r="H84" s="162">
        <f>SUM(I84:L84)</f>
        <v>0</v>
      </c>
      <c r="I84" s="172"/>
      <c r="J84" s="172"/>
      <c r="K84" s="172"/>
      <c r="L84" s="172"/>
      <c r="N84" s="237"/>
      <c r="O84" s="237"/>
      <c r="P84" s="237"/>
      <c r="Q84" s="237"/>
      <c r="R84" s="237"/>
      <c r="S84" s="237"/>
      <c r="T84" s="239" t="s">
        <v>166</v>
      </c>
    </row>
    <row customHeight="1" ht="12">
      <c r="C85" s="163"/>
      <c r="D85" s="222" t="s">
        <v>312</v>
      </c>
      <c r="E85" s="232" t="s">
        <v>313</v>
      </c>
      <c r="F85" s="223" t="s">
        <v>262</v>
      </c>
      <c r="G85" s="173" t="s">
        <v>314</v>
      </c>
      <c r="H85" s="162">
        <f>SUM(I85:L85)</f>
        <v>0</v>
      </c>
      <c r="I85" s="172"/>
      <c r="J85" s="172"/>
      <c r="K85" s="172"/>
      <c r="L85" s="172"/>
      <c r="N85" s="237"/>
      <c r="O85" s="237"/>
      <c r="P85" s="237"/>
      <c r="Q85" s="237"/>
      <c r="R85" s="237"/>
      <c r="S85" s="237"/>
      <c r="T85" s="239" t="s">
        <v>166</v>
      </c>
    </row>
    <row customHeight="1" ht="12">
      <c r="C86" s="163"/>
      <c r="D86" s="174" t="s">
        <v>315</v>
      </c>
      <c r="E86" s="230" t="s">
        <v>252</v>
      </c>
      <c r="F86" s="231" t="s">
        <v>262</v>
      </c>
      <c r="G86" s="231" t="s">
        <v>316</v>
      </c>
      <c r="H86" s="162">
        <f>SUM(I86:L86)</f>
        <v>0</v>
      </c>
      <c r="I86" s="172"/>
      <c r="J86" s="172"/>
      <c r="K86" s="172"/>
      <c r="L86" s="172"/>
      <c r="N86" s="237"/>
      <c r="O86" s="237"/>
      <c r="P86" s="237"/>
      <c r="Q86" s="237"/>
      <c r="R86" s="237"/>
      <c r="S86" s="237"/>
      <c r="T86" s="239" t="s">
        <v>166</v>
      </c>
    </row>
    <row customHeight="1" ht="24">
      <c r="C87" s="163"/>
      <c r="D87" s="174" t="s">
        <v>317</v>
      </c>
      <c r="E87" s="230" t="s">
        <v>255</v>
      </c>
      <c r="F87" s="231" t="s">
        <v>262</v>
      </c>
      <c r="G87" s="231" t="s">
        <v>318</v>
      </c>
      <c r="H87" s="162">
        <f>SUM(I87:L87)</f>
        <v>0</v>
      </c>
      <c r="I87" s="162">
        <f>I84-I86</f>
        <v>0</v>
      </c>
      <c r="J87" s="162">
        <f>J84-J86</f>
        <v>0</v>
      </c>
      <c r="K87" s="162">
        <f>K84-K86</f>
        <v>0</v>
      </c>
      <c r="L87" s="162">
        <f>L84-L86</f>
        <v>0</v>
      </c>
      <c r="N87" s="237"/>
      <c r="O87" s="237"/>
      <c r="P87" s="237"/>
      <c r="Q87" s="237"/>
      <c r="R87" s="237"/>
      <c r="S87" s="237"/>
      <c r="T87" s="239" t="s">
        <v>166</v>
      </c>
    </row>
    <row customHeight="1" ht="12">
      <c r="C88" s="163"/>
      <c r="D88" s="174" t="s">
        <v>319</v>
      </c>
      <c r="E88" s="230" t="s">
        <v>258</v>
      </c>
      <c r="F88" s="231" t="s">
        <v>262</v>
      </c>
      <c r="G88" s="231" t="s">
        <v>320</v>
      </c>
      <c r="H88" s="162">
        <f>SUM(I88:L88)</f>
        <v>0</v>
      </c>
      <c r="I88" s="162">
        <f>SUM(I54,I65,I70)-SUM(I71,I81:I84)</f>
        <v>0</v>
      </c>
      <c r="J88" s="162">
        <f>SUM(J54,J65,J70)-SUM(J71,J81:J84)</f>
        <v>0</v>
      </c>
      <c r="K88" s="162">
        <f>SUM(K54,K65,K70)-SUM(K71,K81:K84)</f>
        <v>0</v>
      </c>
      <c r="L88" s="162">
        <f>SUM(L54,L65,L70)-SUM(L71,L81:L84)</f>
        <v>0</v>
      </c>
      <c r="N88" s="237"/>
      <c r="O88" s="237"/>
      <c r="P88" s="237"/>
      <c r="Q88" s="237"/>
      <c r="R88" s="237"/>
      <c r="S88" s="237"/>
      <c r="T88" s="239" t="s">
        <v>166</v>
      </c>
    </row>
    <row customHeight="1" ht="18">
      <c r="C89" s="163"/>
      <c r="D89" s="275" t="s">
        <v>321</v>
      </c>
      <c r="E89" s="276"/>
      <c r="F89" s="276"/>
      <c r="G89" s="247"/>
      <c r="H89" s="245"/>
      <c r="I89" s="245"/>
      <c r="J89" s="245"/>
      <c r="K89" s="245"/>
      <c r="L89" s="246"/>
      <c r="N89" s="237"/>
      <c r="O89" s="237"/>
      <c r="P89" s="237"/>
      <c r="Q89" s="237"/>
      <c r="R89" s="237"/>
      <c r="S89" s="237"/>
      <c r="T89" s="237"/>
    </row>
    <row customHeight="1" ht="12">
      <c r="C90" s="163"/>
      <c r="D90" s="174" t="s">
        <v>322</v>
      </c>
      <c r="E90" s="230" t="s">
        <v>323</v>
      </c>
      <c r="F90" s="231" t="s">
        <v>262</v>
      </c>
      <c r="G90" s="231" t="s">
        <v>324</v>
      </c>
      <c r="H90" s="162">
        <f>SUM(I90:L90)</f>
        <v>20.357</v>
      </c>
      <c r="I90" s="172">
        <v>2</v>
      </c>
      <c r="J90" s="172"/>
      <c r="K90" s="172">
        <v>6.954</v>
      </c>
      <c r="L90" s="172">
        <v>11.403</v>
      </c>
      <c r="N90" s="237"/>
      <c r="O90" s="237"/>
      <c r="P90" s="237"/>
      <c r="Q90" s="237"/>
      <c r="R90" s="237"/>
      <c r="S90" s="237"/>
      <c r="T90" s="239" t="s">
        <v>166</v>
      </c>
    </row>
    <row customHeight="1" ht="12">
      <c r="C91" s="163"/>
      <c r="D91" s="174" t="s">
        <v>325</v>
      </c>
      <c r="E91" s="230" t="s">
        <v>326</v>
      </c>
      <c r="F91" s="231" t="s">
        <v>262</v>
      </c>
      <c r="G91" s="231" t="s">
        <v>327</v>
      </c>
      <c r="H91" s="162">
        <f>SUM(I91:L91)</f>
        <v>0</v>
      </c>
      <c r="I91" s="172"/>
      <c r="J91" s="172"/>
      <c r="K91" s="172"/>
      <c r="L91" s="172"/>
      <c r="N91" s="237"/>
      <c r="O91" s="237"/>
      <c r="P91" s="237"/>
      <c r="Q91" s="237"/>
      <c r="R91" s="237"/>
      <c r="S91" s="237"/>
      <c r="T91" s="239" t="s">
        <v>166</v>
      </c>
    </row>
    <row customHeight="1" ht="12">
      <c r="C92" s="163"/>
      <c r="D92" s="174" t="s">
        <v>328</v>
      </c>
      <c r="E92" s="230" t="s">
        <v>329</v>
      </c>
      <c r="F92" s="231" t="s">
        <v>262</v>
      </c>
      <c r="G92" s="231" t="s">
        <v>330</v>
      </c>
      <c r="H92" s="162">
        <f>SUM(I92:L92)</f>
        <v>0</v>
      </c>
      <c r="I92" s="172"/>
      <c r="J92" s="172"/>
      <c r="K92" s="172"/>
      <c r="L92" s="172"/>
      <c r="N92" s="237"/>
      <c r="O92" s="237"/>
      <c r="P92" s="237"/>
      <c r="Q92" s="237"/>
      <c r="R92" s="237"/>
      <c r="S92" s="237"/>
      <c r="T92" s="239" t="s">
        <v>166</v>
      </c>
    </row>
    <row customHeight="1" ht="18">
      <c r="C93" s="163"/>
      <c r="D93" s="275" t="s">
        <v>331</v>
      </c>
      <c r="E93" s="276"/>
      <c r="F93" s="276"/>
      <c r="G93" s="247"/>
      <c r="H93" s="245"/>
      <c r="I93" s="245"/>
      <c r="J93" s="245"/>
      <c r="K93" s="245"/>
      <c r="L93" s="246"/>
      <c r="N93" s="237"/>
      <c r="O93" s="237"/>
      <c r="P93" s="237"/>
      <c r="Q93" s="237"/>
      <c r="R93" s="237"/>
      <c r="S93" s="237"/>
      <c r="T93" s="237"/>
    </row>
    <row customHeight="1" ht="12">
      <c r="C94" s="163"/>
      <c r="D94" s="174" t="s">
        <v>332</v>
      </c>
      <c r="E94" s="230" t="s">
        <v>333</v>
      </c>
      <c r="F94" s="231" t="s">
        <v>165</v>
      </c>
      <c r="G94" s="231" t="s">
        <v>334</v>
      </c>
      <c r="H94" s="162">
        <f>SUM(I94:L94)</f>
        <v>3708.461</v>
      </c>
      <c r="I94" s="162">
        <f>SUM(I95,I96)</f>
        <v>1004.013</v>
      </c>
      <c r="J94" s="162">
        <f>SUM(J95,J96)</f>
        <v>0</v>
      </c>
      <c r="K94" s="162">
        <f>SUM(K95,K96)</f>
        <v>1418.143</v>
      </c>
      <c r="L94" s="162">
        <f>SUM(L95,L96)</f>
        <v>1286.305</v>
      </c>
      <c r="N94" s="237"/>
      <c r="O94" s="237"/>
      <c r="P94" s="237"/>
      <c r="Q94" s="237"/>
      <c r="R94" s="237"/>
      <c r="S94" s="237"/>
      <c r="T94" s="239" t="s">
        <v>166</v>
      </c>
    </row>
    <row customHeight="1" ht="12">
      <c r="C95" s="163"/>
      <c r="D95" s="222" t="s">
        <v>335</v>
      </c>
      <c r="E95" s="232" t="s">
        <v>336</v>
      </c>
      <c r="F95" s="223" t="s">
        <v>165</v>
      </c>
      <c r="G95" s="173" t="s">
        <v>337</v>
      </c>
      <c r="H95" s="162">
        <f>SUM(I95:L95)</f>
        <v>0</v>
      </c>
      <c r="I95" s="172"/>
      <c r="J95" s="172"/>
      <c r="K95" s="172"/>
      <c r="L95" s="172"/>
      <c r="N95" s="237"/>
      <c r="O95" s="237"/>
      <c r="P95" s="237"/>
      <c r="Q95" s="237"/>
      <c r="R95" s="237"/>
      <c r="S95" s="237"/>
      <c r="T95" s="239" t="s">
        <v>166</v>
      </c>
    </row>
    <row customHeight="1" ht="12">
      <c r="C96" s="163"/>
      <c r="D96" s="222" t="s">
        <v>338</v>
      </c>
      <c r="E96" s="232" t="s">
        <v>339</v>
      </c>
      <c r="F96" s="223" t="s">
        <v>165</v>
      </c>
      <c r="G96" s="173" t="s">
        <v>340</v>
      </c>
      <c r="H96" s="162">
        <f>SUM(I96:L96)</f>
        <v>3708.461</v>
      </c>
      <c r="I96" s="162">
        <f>I99</f>
        <v>1004.013</v>
      </c>
      <c r="J96" s="162">
        <f>J99</f>
        <v>0</v>
      </c>
      <c r="K96" s="162">
        <f>K99</f>
        <v>1418.143</v>
      </c>
      <c r="L96" s="162">
        <f>L99</f>
        <v>1286.305</v>
      </c>
      <c r="N96" s="237"/>
      <c r="O96" s="237"/>
      <c r="P96" s="237"/>
      <c r="Q96" s="237"/>
      <c r="R96" s="237"/>
      <c r="S96" s="237"/>
      <c r="T96" s="239" t="s">
        <v>166</v>
      </c>
    </row>
    <row customHeight="1" ht="12">
      <c r="C97" s="163"/>
      <c r="D97" s="222" t="s">
        <v>341</v>
      </c>
      <c r="E97" s="233" t="s">
        <v>342</v>
      </c>
      <c r="F97" s="223" t="s">
        <v>262</v>
      </c>
      <c r="G97" s="173" t="s">
        <v>343</v>
      </c>
      <c r="H97" s="162">
        <f>SUM(I97:L97)</f>
        <v>20.357</v>
      </c>
      <c r="I97" s="172">
        <v>2</v>
      </c>
      <c r="J97" s="172"/>
      <c r="K97" s="172">
        <v>6.954</v>
      </c>
      <c r="L97" s="172">
        <v>11.403</v>
      </c>
      <c r="N97" s="237"/>
      <c r="O97" s="237"/>
      <c r="P97" s="237"/>
      <c r="Q97" s="237"/>
      <c r="R97" s="237"/>
      <c r="S97" s="237"/>
      <c r="T97" s="239" t="s">
        <v>166</v>
      </c>
    </row>
    <row customHeight="1" ht="12">
      <c r="C98" s="163"/>
      <c r="D98" s="222" t="s">
        <v>344</v>
      </c>
      <c r="E98" s="234" t="s">
        <v>345</v>
      </c>
      <c r="F98" s="223" t="s">
        <v>262</v>
      </c>
      <c r="G98" s="173" t="s">
        <v>346</v>
      </c>
      <c r="H98" s="162">
        <f>SUM(I98:L98)</f>
        <v>0</v>
      </c>
      <c r="I98" s="172"/>
      <c r="J98" s="172"/>
      <c r="K98" s="172"/>
      <c r="L98" s="172"/>
      <c r="N98" s="237"/>
      <c r="O98" s="237"/>
      <c r="P98" s="237"/>
      <c r="Q98" s="237"/>
      <c r="R98" s="237"/>
      <c r="S98" s="237"/>
      <c r="T98" s="239" t="s">
        <v>166</v>
      </c>
    </row>
    <row customHeight="1" ht="12">
      <c r="C99" s="163"/>
      <c r="D99" s="222" t="s">
        <v>347</v>
      </c>
      <c r="E99" s="233" t="s">
        <v>348</v>
      </c>
      <c r="F99" s="223" t="s">
        <v>165</v>
      </c>
      <c r="G99" s="173" t="s">
        <v>349</v>
      </c>
      <c r="H99" s="162">
        <f>SUM(I99:L99)</f>
        <v>3708.461</v>
      </c>
      <c r="I99" s="172">
        <v>1004.013</v>
      </c>
      <c r="J99" s="172"/>
      <c r="K99" s="172">
        <v>1418.143</v>
      </c>
      <c r="L99" s="172">
        <v>1286.305</v>
      </c>
      <c r="N99" s="237"/>
      <c r="O99" s="237"/>
      <c r="P99" s="237"/>
      <c r="Q99" s="237"/>
      <c r="R99" s="237"/>
      <c r="S99" s="237"/>
      <c r="T99" s="239" t="s">
        <v>166</v>
      </c>
    </row>
    <row customHeight="1" ht="12">
      <c r="C100" s="163"/>
      <c r="D100" s="174" t="s">
        <v>350</v>
      </c>
      <c r="E100" s="230" t="s">
        <v>351</v>
      </c>
      <c r="F100" s="231" t="s">
        <v>165</v>
      </c>
      <c r="G100" s="231" t="s">
        <v>352</v>
      </c>
      <c r="H100" s="162">
        <f>SUM(I100:L100)</f>
        <v>0</v>
      </c>
      <c r="I100" s="162">
        <f>SUM(I101,I117)</f>
        <v>0</v>
      </c>
      <c r="J100" s="162">
        <f>SUM(J101,J117)</f>
        <v>0</v>
      </c>
      <c r="K100" s="162">
        <f>SUM(K101,K117)</f>
        <v>0</v>
      </c>
      <c r="L100" s="162">
        <f>SUM(L101,L117)</f>
        <v>0</v>
      </c>
      <c r="N100" s="237"/>
      <c r="O100" s="237"/>
      <c r="P100" s="237"/>
      <c r="Q100" s="237"/>
      <c r="R100" s="237"/>
      <c r="S100" s="237"/>
      <c r="T100" s="239" t="s">
        <v>166</v>
      </c>
    </row>
    <row customHeight="1" ht="12">
      <c r="C101" s="163"/>
      <c r="D101" s="222" t="s">
        <v>353</v>
      </c>
      <c r="E101" s="232" t="s">
        <v>354</v>
      </c>
      <c r="F101" s="223" t="s">
        <v>165</v>
      </c>
      <c r="G101" s="173" t="s">
        <v>355</v>
      </c>
      <c r="H101" s="162">
        <f>SUM(I101:L101)</f>
        <v>0</v>
      </c>
      <c r="I101" s="162">
        <f>SUM(I102:I103)</f>
        <v>0</v>
      </c>
      <c r="J101" s="162">
        <f>SUM(J102:J103)</f>
        <v>0</v>
      </c>
      <c r="K101" s="162">
        <f>SUM(K102:K103)</f>
        <v>0</v>
      </c>
      <c r="L101" s="162">
        <f>SUM(L102:L103)</f>
        <v>0</v>
      </c>
      <c r="N101" s="237"/>
      <c r="O101" s="237"/>
      <c r="P101" s="237"/>
      <c r="Q101" s="237"/>
      <c r="R101" s="237"/>
      <c r="S101" s="237"/>
      <c r="T101" s="239" t="s">
        <v>166</v>
      </c>
    </row>
    <row customHeight="1" ht="12">
      <c r="C102" s="163"/>
      <c r="D102" s="222" t="s">
        <v>356</v>
      </c>
      <c r="E102" s="233" t="s">
        <v>357</v>
      </c>
      <c r="F102" s="223" t="s">
        <v>165</v>
      </c>
      <c r="G102" s="173" t="s">
        <v>358</v>
      </c>
      <c r="H102" s="162">
        <f>SUM(I102:L102)</f>
        <v>0</v>
      </c>
      <c r="I102" s="172"/>
      <c r="J102" s="172"/>
      <c r="K102" s="172"/>
      <c r="L102" s="172"/>
      <c r="N102" s="237"/>
      <c r="O102" s="237"/>
      <c r="P102" s="237"/>
      <c r="Q102" s="237"/>
      <c r="R102" s="237"/>
      <c r="S102" s="237"/>
      <c r="T102" s="239" t="s">
        <v>166</v>
      </c>
    </row>
    <row customHeight="1" ht="12">
      <c r="C103" s="163"/>
      <c r="D103" s="222" t="s">
        <v>359</v>
      </c>
      <c r="E103" s="233" t="s">
        <v>360</v>
      </c>
      <c r="F103" s="223" t="s">
        <v>165</v>
      </c>
      <c r="G103" s="173" t="s">
        <v>361</v>
      </c>
      <c r="H103" s="162">
        <f>SUM(I103:L103)</f>
        <v>0</v>
      </c>
      <c r="I103" s="162">
        <f>SUM(I104,I107,I110,I113:I116)</f>
        <v>0</v>
      </c>
      <c r="J103" s="162">
        <f>SUM(J104,J107,J110,J113:J116)</f>
        <v>0</v>
      </c>
      <c r="K103" s="162">
        <f>SUM(K104,K107,K110,K113:K116)</f>
        <v>0</v>
      </c>
      <c r="L103" s="162">
        <f>SUM(L104,L107,L110,L113:L116)</f>
        <v>0</v>
      </c>
      <c r="N103" s="237"/>
      <c r="O103" s="237"/>
      <c r="P103" s="237"/>
      <c r="Q103" s="237"/>
      <c r="R103" s="237"/>
      <c r="S103" s="237"/>
      <c r="T103" s="239" t="s">
        <v>166</v>
      </c>
    </row>
    <row customHeight="1" ht="36">
      <c r="C104" s="163"/>
      <c r="D104" s="222" t="s">
        <v>362</v>
      </c>
      <c r="E104" s="234" t="s">
        <v>363</v>
      </c>
      <c r="F104" s="223" t="s">
        <v>165</v>
      </c>
      <c r="G104" s="173" t="s">
        <v>364</v>
      </c>
      <c r="H104" s="162">
        <f>SUM(I104:L104)</f>
        <v>0</v>
      </c>
      <c r="I104" s="162">
        <f>SUM(I105:I106)</f>
        <v>0</v>
      </c>
      <c r="J104" s="162">
        <f>SUM(J105:J106)</f>
        <v>0</v>
      </c>
      <c r="K104" s="162">
        <f>SUM(K105:K106)</f>
        <v>0</v>
      </c>
      <c r="L104" s="162">
        <f>SUM(L105:L106)</f>
        <v>0</v>
      </c>
      <c r="N104" s="237"/>
      <c r="O104" s="237"/>
      <c r="P104" s="237"/>
      <c r="Q104" s="237"/>
      <c r="R104" s="237"/>
      <c r="S104" s="237"/>
      <c r="T104" s="239" t="s">
        <v>166</v>
      </c>
    </row>
    <row customHeight="1" ht="12">
      <c r="C105" s="163"/>
      <c r="D105" s="222" t="s">
        <v>365</v>
      </c>
      <c r="E105" s="235" t="s">
        <v>366</v>
      </c>
      <c r="F105" s="223" t="s">
        <v>165</v>
      </c>
      <c r="G105" s="173" t="s">
        <v>367</v>
      </c>
      <c r="H105" s="162">
        <f>SUM(I105:L105)</f>
        <v>0</v>
      </c>
      <c r="I105" s="172"/>
      <c r="J105" s="172"/>
      <c r="K105" s="172"/>
      <c r="L105" s="172"/>
      <c r="N105" s="237"/>
      <c r="O105" s="237"/>
      <c r="P105" s="237"/>
      <c r="Q105" s="237"/>
      <c r="R105" s="237"/>
      <c r="S105" s="237"/>
      <c r="T105" s="239" t="s">
        <v>166</v>
      </c>
    </row>
    <row customHeight="1" ht="12">
      <c r="C106" s="163"/>
      <c r="D106" s="222" t="s">
        <v>368</v>
      </c>
      <c r="E106" s="235" t="s">
        <v>369</v>
      </c>
      <c r="F106" s="223" t="s">
        <v>165</v>
      </c>
      <c r="G106" s="173" t="s">
        <v>370</v>
      </c>
      <c r="H106" s="162">
        <f>SUM(I106:L106)</f>
        <v>0</v>
      </c>
      <c r="I106" s="172"/>
      <c r="J106" s="172"/>
      <c r="K106" s="172"/>
      <c r="L106" s="172"/>
      <c r="N106" s="237"/>
      <c r="O106" s="237"/>
      <c r="P106" s="237"/>
      <c r="Q106" s="237"/>
      <c r="R106" s="237"/>
      <c r="S106" s="237"/>
      <c r="T106" s="239" t="s">
        <v>166</v>
      </c>
    </row>
    <row customHeight="1" ht="36">
      <c r="C107" s="163"/>
      <c r="D107" s="222" t="s">
        <v>371</v>
      </c>
      <c r="E107" s="234" t="s">
        <v>372</v>
      </c>
      <c r="F107" s="223" t="s">
        <v>165</v>
      </c>
      <c r="G107" s="173" t="s">
        <v>373</v>
      </c>
      <c r="H107" s="162">
        <f>SUM(I107:L107)</f>
        <v>0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0</v>
      </c>
      <c r="N107" s="237"/>
      <c r="O107" s="237"/>
      <c r="P107" s="237"/>
      <c r="Q107" s="237"/>
      <c r="R107" s="237"/>
      <c r="S107" s="237"/>
      <c r="T107" s="239" t="s">
        <v>166</v>
      </c>
    </row>
    <row customHeight="1" ht="12">
      <c r="C108" s="163"/>
      <c r="D108" s="222" t="s">
        <v>374</v>
      </c>
      <c r="E108" s="235" t="s">
        <v>366</v>
      </c>
      <c r="F108" s="223" t="s">
        <v>165</v>
      </c>
      <c r="G108" s="173" t="s">
        <v>375</v>
      </c>
      <c r="H108" s="162">
        <f>SUM(I108:L108)</f>
        <v>0</v>
      </c>
      <c r="I108" s="172"/>
      <c r="J108" s="172"/>
      <c r="K108" s="172"/>
      <c r="L108" s="172"/>
      <c r="N108" s="237"/>
      <c r="O108" s="237"/>
      <c r="P108" s="237"/>
      <c r="Q108" s="237"/>
      <c r="R108" s="237"/>
      <c r="S108" s="237"/>
      <c r="T108" s="239" t="s">
        <v>166</v>
      </c>
    </row>
    <row customHeight="1" ht="12">
      <c r="C109" s="163"/>
      <c r="D109" s="222" t="s">
        <v>376</v>
      </c>
      <c r="E109" s="235" t="s">
        <v>369</v>
      </c>
      <c r="F109" s="223" t="s">
        <v>165</v>
      </c>
      <c r="G109" s="173" t="s">
        <v>377</v>
      </c>
      <c r="H109" s="162">
        <f>SUM(I109:L109)</f>
        <v>0</v>
      </c>
      <c r="I109" s="172"/>
      <c r="J109" s="172"/>
      <c r="K109" s="172"/>
      <c r="L109" s="172"/>
      <c r="N109" s="237"/>
      <c r="O109" s="237"/>
      <c r="P109" s="237"/>
      <c r="Q109" s="237"/>
      <c r="R109" s="237"/>
      <c r="S109" s="237"/>
      <c r="T109" s="239" t="s">
        <v>166</v>
      </c>
    </row>
    <row customHeight="1" ht="24">
      <c r="C110" s="163"/>
      <c r="D110" s="222" t="s">
        <v>378</v>
      </c>
      <c r="E110" s="234" t="s">
        <v>379</v>
      </c>
      <c r="F110" s="223" t="s">
        <v>165</v>
      </c>
      <c r="G110" s="173" t="s">
        <v>380</v>
      </c>
      <c r="H110" s="162">
        <f>SUM(I110:L110)</f>
        <v>0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0</v>
      </c>
      <c r="N110" s="237"/>
      <c r="O110" s="237"/>
      <c r="P110" s="237"/>
      <c r="Q110" s="237"/>
      <c r="R110" s="237"/>
      <c r="S110" s="237"/>
      <c r="T110" s="239" t="s">
        <v>166</v>
      </c>
    </row>
    <row customHeight="1" ht="12">
      <c r="C111" s="163"/>
      <c r="D111" s="222" t="s">
        <v>381</v>
      </c>
      <c r="E111" s="235" t="s">
        <v>366</v>
      </c>
      <c r="F111" s="223" t="s">
        <v>165</v>
      </c>
      <c r="G111" s="173" t="s">
        <v>382</v>
      </c>
      <c r="H111" s="162">
        <f>SUM(I111:L111)</f>
        <v>0</v>
      </c>
      <c r="I111" s="172"/>
      <c r="J111" s="172"/>
      <c r="K111" s="172"/>
      <c r="L111" s="172"/>
      <c r="N111" s="237"/>
      <c r="O111" s="237"/>
      <c r="P111" s="237"/>
      <c r="Q111" s="237"/>
      <c r="R111" s="237"/>
      <c r="S111" s="237"/>
      <c r="T111" s="239" t="s">
        <v>166</v>
      </c>
    </row>
    <row customHeight="1" ht="12">
      <c r="C112" s="163"/>
      <c r="D112" s="222" t="s">
        <v>383</v>
      </c>
      <c r="E112" s="235" t="s">
        <v>369</v>
      </c>
      <c r="F112" s="223" t="s">
        <v>165</v>
      </c>
      <c r="G112" s="173" t="s">
        <v>384</v>
      </c>
      <c r="H112" s="162">
        <f>SUM(I112:L112)</f>
        <v>0</v>
      </c>
      <c r="I112" s="172"/>
      <c r="J112" s="172"/>
      <c r="K112" s="172"/>
      <c r="L112" s="172"/>
      <c r="N112" s="237"/>
      <c r="O112" s="237"/>
      <c r="P112" s="237"/>
      <c r="Q112" s="237"/>
      <c r="R112" s="237"/>
      <c r="S112" s="237"/>
      <c r="T112" s="239" t="s">
        <v>166</v>
      </c>
    </row>
    <row customHeight="1" ht="12">
      <c r="C113" s="163"/>
      <c r="D113" s="222" t="s">
        <v>385</v>
      </c>
      <c r="E113" s="234" t="s">
        <v>386</v>
      </c>
      <c r="F113" s="223" t="s">
        <v>165</v>
      </c>
      <c r="G113" s="173" t="s">
        <v>387</v>
      </c>
      <c r="H113" s="162">
        <f>SUM(I113:L113)</f>
        <v>0</v>
      </c>
      <c r="I113" s="172"/>
      <c r="J113" s="172"/>
      <c r="K113" s="172"/>
      <c r="L113" s="172"/>
      <c r="N113" s="237"/>
      <c r="O113" s="237"/>
      <c r="P113" s="237"/>
      <c r="Q113" s="237"/>
      <c r="R113" s="237"/>
      <c r="S113" s="237"/>
      <c r="T113" s="239" t="s">
        <v>166</v>
      </c>
    </row>
    <row customHeight="1" ht="12">
      <c r="C114" s="163"/>
      <c r="D114" s="222" t="s">
        <v>388</v>
      </c>
      <c r="E114" s="234" t="s">
        <v>389</v>
      </c>
      <c r="F114" s="223" t="s">
        <v>165</v>
      </c>
      <c r="G114" s="173" t="s">
        <v>390</v>
      </c>
      <c r="H114" s="162">
        <f>SUM(I114:L114)</f>
        <v>0</v>
      </c>
      <c r="I114" s="172"/>
      <c r="J114" s="172"/>
      <c r="K114" s="172"/>
      <c r="L114" s="172"/>
      <c r="N114" s="237"/>
      <c r="O114" s="237"/>
      <c r="P114" s="237"/>
      <c r="Q114" s="237"/>
      <c r="R114" s="237"/>
      <c r="S114" s="237"/>
      <c r="T114" s="239" t="s">
        <v>166</v>
      </c>
    </row>
    <row customHeight="1" ht="36">
      <c r="C115" s="163"/>
      <c r="D115" s="222" t="s">
        <v>391</v>
      </c>
      <c r="E115" s="234" t="s">
        <v>392</v>
      </c>
      <c r="F115" s="223" t="s">
        <v>165</v>
      </c>
      <c r="G115" s="173" t="s">
        <v>393</v>
      </c>
      <c r="H115" s="162">
        <f>SUM(I115:L115)</f>
        <v>0</v>
      </c>
      <c r="I115" s="172"/>
      <c r="J115" s="172"/>
      <c r="K115" s="172"/>
      <c r="L115" s="172"/>
      <c r="N115" s="237"/>
      <c r="O115" s="237"/>
      <c r="P115" s="237"/>
      <c r="Q115" s="237"/>
      <c r="R115" s="237"/>
      <c r="S115" s="237"/>
      <c r="T115" s="239" t="s">
        <v>166</v>
      </c>
    </row>
    <row customHeight="1" ht="24">
      <c r="C116" s="163"/>
      <c r="D116" s="222" t="s">
        <v>394</v>
      </c>
      <c r="E116" s="234" t="s">
        <v>395</v>
      </c>
      <c r="F116" s="223" t="s">
        <v>165</v>
      </c>
      <c r="G116" s="173" t="s">
        <v>396</v>
      </c>
      <c r="H116" s="162">
        <f>SUM(I116:L116)</f>
        <v>0</v>
      </c>
      <c r="I116" s="172"/>
      <c r="J116" s="172"/>
      <c r="K116" s="172"/>
      <c r="L116" s="172"/>
      <c r="N116" s="237"/>
      <c r="O116" s="237"/>
      <c r="P116" s="237"/>
      <c r="Q116" s="237"/>
      <c r="R116" s="237"/>
      <c r="S116" s="237"/>
      <c r="T116" s="239" t="s">
        <v>166</v>
      </c>
    </row>
    <row customHeight="1" ht="12">
      <c r="C117" s="163"/>
      <c r="D117" s="222" t="s">
        <v>397</v>
      </c>
      <c r="E117" s="232" t="s">
        <v>398</v>
      </c>
      <c r="F117" s="223" t="s">
        <v>165</v>
      </c>
      <c r="G117" s="173" t="s">
        <v>399</v>
      </c>
      <c r="H117" s="162">
        <f>SUM(I117:L117)</f>
        <v>0</v>
      </c>
      <c r="I117" s="162">
        <f>I120</f>
        <v>0</v>
      </c>
      <c r="J117" s="162">
        <f>J120</f>
        <v>0</v>
      </c>
      <c r="K117" s="162">
        <f>K120</f>
        <v>0</v>
      </c>
      <c r="L117" s="162">
        <f>L120</f>
        <v>0</v>
      </c>
      <c r="N117" s="237"/>
      <c r="O117" s="237"/>
      <c r="P117" s="237"/>
      <c r="Q117" s="237"/>
      <c r="R117" s="237"/>
      <c r="S117" s="237"/>
      <c r="T117" s="239" t="s">
        <v>166</v>
      </c>
    </row>
    <row customHeight="1" ht="12">
      <c r="C118" s="163"/>
      <c r="D118" s="222" t="s">
        <v>400</v>
      </c>
      <c r="E118" s="233" t="s">
        <v>342</v>
      </c>
      <c r="F118" s="223" t="s">
        <v>262</v>
      </c>
      <c r="G118" s="173" t="s">
        <v>401</v>
      </c>
      <c r="H118" s="162">
        <f>SUM(I118:L118)</f>
        <v>0</v>
      </c>
      <c r="I118" s="172"/>
      <c r="J118" s="172"/>
      <c r="K118" s="172"/>
      <c r="L118" s="172"/>
      <c r="N118" s="237"/>
      <c r="O118" s="237"/>
      <c r="P118" s="237"/>
      <c r="Q118" s="237"/>
      <c r="R118" s="237"/>
      <c r="S118" s="237"/>
      <c r="T118" s="239" t="s">
        <v>166</v>
      </c>
    </row>
    <row customHeight="1" ht="12">
      <c r="C119" s="163"/>
      <c r="D119" s="222" t="s">
        <v>402</v>
      </c>
      <c r="E119" s="234" t="s">
        <v>345</v>
      </c>
      <c r="F119" s="223" t="s">
        <v>262</v>
      </c>
      <c r="G119" s="173" t="s">
        <v>403</v>
      </c>
      <c r="H119" s="162">
        <f>SUM(I119:L119)</f>
        <v>0</v>
      </c>
      <c r="I119" s="172"/>
      <c r="J119" s="172"/>
      <c r="K119" s="172"/>
      <c r="L119" s="172"/>
      <c r="N119" s="237"/>
      <c r="O119" s="237"/>
      <c r="P119" s="237"/>
      <c r="Q119" s="237"/>
      <c r="R119" s="237"/>
      <c r="S119" s="237"/>
      <c r="T119" s="239" t="s">
        <v>166</v>
      </c>
    </row>
    <row customHeight="1" ht="12">
      <c r="C120" s="163"/>
      <c r="D120" s="222" t="s">
        <v>404</v>
      </c>
      <c r="E120" s="233" t="s">
        <v>348</v>
      </c>
      <c r="F120" s="223" t="s">
        <v>165</v>
      </c>
      <c r="G120" s="173" t="s">
        <v>405</v>
      </c>
      <c r="H120" s="162">
        <f>SUM(I120:L120)</f>
        <v>0</v>
      </c>
      <c r="I120" s="172"/>
      <c r="J120" s="172"/>
      <c r="K120" s="172"/>
      <c r="L120" s="172"/>
      <c r="N120" s="237"/>
      <c r="O120" s="237"/>
      <c r="P120" s="237"/>
      <c r="Q120" s="237"/>
      <c r="R120" s="237"/>
      <c r="S120" s="237"/>
      <c r="T120" s="239" t="s">
        <v>166</v>
      </c>
    </row>
    <row customHeight="1" ht="12">
      <c r="C121" s="163"/>
      <c r="D121" s="174" t="s">
        <v>406</v>
      </c>
      <c r="E121" s="230" t="s">
        <v>407</v>
      </c>
      <c r="F121" s="231" t="s">
        <v>165</v>
      </c>
      <c r="G121" s="231" t="s">
        <v>408</v>
      </c>
      <c r="H121" s="162">
        <f>SUM(I121:L121)</f>
        <v>3708.461</v>
      </c>
      <c r="I121" s="162">
        <f>SUM(I122,I123)</f>
        <v>1004.013</v>
      </c>
      <c r="J121" s="162">
        <f>SUM(J122,J123)</f>
        <v>0</v>
      </c>
      <c r="K121" s="162">
        <f>SUM(K122,K123)</f>
        <v>1418.143</v>
      </c>
      <c r="L121" s="162">
        <f>SUM(L122,L123)</f>
        <v>1286.305</v>
      </c>
      <c r="N121" s="237"/>
      <c r="O121" s="237"/>
      <c r="P121" s="237"/>
      <c r="Q121" s="237"/>
      <c r="R121" s="237"/>
      <c r="S121" s="237"/>
      <c r="T121" s="239" t="s">
        <v>166</v>
      </c>
    </row>
    <row customHeight="1" ht="12">
      <c r="C122" s="163"/>
      <c r="D122" s="222" t="s">
        <v>409</v>
      </c>
      <c r="E122" s="232" t="s">
        <v>336</v>
      </c>
      <c r="F122" s="223" t="s">
        <v>165</v>
      </c>
      <c r="G122" s="173" t="s">
        <v>410</v>
      </c>
      <c r="H122" s="162">
        <f>SUM(I122:L122)</f>
        <v>0</v>
      </c>
      <c r="I122" s="172"/>
      <c r="J122" s="172"/>
      <c r="K122" s="172"/>
      <c r="L122" s="172"/>
      <c r="N122" s="237"/>
      <c r="O122" s="237"/>
      <c r="P122" s="237"/>
      <c r="Q122" s="237"/>
      <c r="R122" s="237"/>
      <c r="S122" s="237"/>
      <c r="T122" s="239" t="s">
        <v>166</v>
      </c>
    </row>
    <row customHeight="1" ht="12">
      <c r="C123" s="163"/>
      <c r="D123" s="222" t="s">
        <v>411</v>
      </c>
      <c r="E123" s="232" t="s">
        <v>339</v>
      </c>
      <c r="F123" s="223" t="s">
        <v>165</v>
      </c>
      <c r="G123" s="173" t="s">
        <v>412</v>
      </c>
      <c r="H123" s="162">
        <f>SUM(I123:L123)</f>
        <v>3708.461</v>
      </c>
      <c r="I123" s="162">
        <f>I125</f>
        <v>1004.013</v>
      </c>
      <c r="J123" s="162">
        <f>J125</f>
        <v>0</v>
      </c>
      <c r="K123" s="162">
        <f>K125</f>
        <v>1418.143</v>
      </c>
      <c r="L123" s="162">
        <f>L125</f>
        <v>1286.305</v>
      </c>
      <c r="N123" s="237"/>
      <c r="O123" s="237"/>
      <c r="P123" s="237"/>
      <c r="Q123" s="237"/>
      <c r="R123" s="237"/>
      <c r="S123" s="237"/>
      <c r="T123" s="239" t="s">
        <v>166</v>
      </c>
    </row>
    <row customHeight="1" ht="12">
      <c r="C124" s="163"/>
      <c r="D124" s="222" t="s">
        <v>413</v>
      </c>
      <c r="E124" s="233" t="s">
        <v>414</v>
      </c>
      <c r="F124" s="223" t="s">
        <v>262</v>
      </c>
      <c r="G124" s="173" t="s">
        <v>415</v>
      </c>
      <c r="H124" s="162">
        <f>SUM(I124:L124)</f>
        <v>20.357</v>
      </c>
      <c r="I124" s="172">
        <v>2</v>
      </c>
      <c r="J124" s="172"/>
      <c r="K124" s="172">
        <v>6.954</v>
      </c>
      <c r="L124" s="172">
        <v>11.403</v>
      </c>
      <c r="N124" s="237"/>
      <c r="O124" s="237"/>
      <c r="P124" s="237"/>
      <c r="Q124" s="237"/>
      <c r="R124" s="237"/>
      <c r="S124" s="237"/>
      <c r="T124" s="239" t="s">
        <v>166</v>
      </c>
    </row>
    <row customHeight="1" ht="12">
      <c r="C125" s="163"/>
      <c r="D125" s="222" t="s">
        <v>416</v>
      </c>
      <c r="E125" s="233" t="s">
        <v>348</v>
      </c>
      <c r="F125" s="223" t="s">
        <v>165</v>
      </c>
      <c r="G125" s="173" t="s">
        <v>417</v>
      </c>
      <c r="H125" s="162">
        <f>SUM(I125:L125)</f>
        <v>3708.461</v>
      </c>
      <c r="I125" s="172">
        <f>I99</f>
        <v>1004.013</v>
      </c>
      <c r="J125" s="172"/>
      <c r="K125" s="172">
        <f>K99</f>
        <v>1418.143</v>
      </c>
      <c r="L125" s="172">
        <f>L99</f>
        <v>1286.305</v>
      </c>
      <c r="N125" s="237"/>
      <c r="O125" s="237"/>
      <c r="P125" s="237"/>
      <c r="Q125" s="237"/>
      <c r="R125" s="237"/>
      <c r="S125" s="237"/>
      <c r="T125" s="239" t="s">
        <v>166</v>
      </c>
    </row>
    <row customHeight="1" ht="18">
      <c r="C126" s="163"/>
      <c r="D126" s="275" t="s">
        <v>418</v>
      </c>
      <c r="E126" s="276"/>
      <c r="F126" s="276"/>
      <c r="G126" s="247"/>
      <c r="H126" s="245"/>
      <c r="I126" s="245"/>
      <c r="J126" s="245"/>
      <c r="K126" s="245"/>
      <c r="L126" s="246"/>
      <c r="N126" s="237"/>
      <c r="O126" s="237"/>
      <c r="P126" s="237"/>
      <c r="Q126" s="237"/>
      <c r="R126" s="237"/>
      <c r="S126" s="237"/>
      <c r="T126" s="237"/>
    </row>
    <row customHeight="1" ht="24">
      <c r="C127" s="163"/>
      <c r="D127" s="174" t="s">
        <v>419</v>
      </c>
      <c r="E127" s="230" t="s">
        <v>420</v>
      </c>
      <c r="F127" s="231" t="s">
        <v>421</v>
      </c>
      <c r="G127" s="231" t="s">
        <v>422</v>
      </c>
      <c r="H127" s="162">
        <f>SUM(I127:L127)</f>
        <v>0</v>
      </c>
      <c r="I127" s="162">
        <f>SUM(I128:I129)</f>
        <v>0</v>
      </c>
      <c r="J127" s="162">
        <f>SUM(J128:J129)</f>
        <v>0</v>
      </c>
      <c r="K127" s="162">
        <f>SUM(K128:K129)</f>
        <v>0</v>
      </c>
      <c r="L127" s="162">
        <f>SUM(L128:L129)</f>
        <v>0</v>
      </c>
      <c r="N127" s="237"/>
      <c r="O127" s="237"/>
      <c r="P127" s="237"/>
      <c r="Q127" s="237"/>
      <c r="R127" s="237"/>
      <c r="S127" s="237"/>
      <c r="T127" s="239" t="s">
        <v>166</v>
      </c>
    </row>
    <row customHeight="1" ht="12">
      <c r="C128" s="163"/>
      <c r="D128" s="222" t="s">
        <v>423</v>
      </c>
      <c r="E128" s="232" t="s">
        <v>336</v>
      </c>
      <c r="F128" s="223" t="s">
        <v>421</v>
      </c>
      <c r="G128" s="173" t="s">
        <v>424</v>
      </c>
      <c r="H128" s="162">
        <f>SUM(I128:L128)</f>
        <v>0</v>
      </c>
      <c r="I128" s="172"/>
      <c r="J128" s="172"/>
      <c r="K128" s="172"/>
      <c r="L128" s="172"/>
      <c r="N128" s="237"/>
      <c r="O128" s="237"/>
      <c r="P128" s="237"/>
      <c r="Q128" s="237"/>
      <c r="R128" s="237"/>
      <c r="S128" s="237"/>
      <c r="T128" s="239" t="s">
        <v>166</v>
      </c>
    </row>
    <row customHeight="1" ht="12">
      <c r="C129" s="163"/>
      <c r="D129" s="222" t="s">
        <v>425</v>
      </c>
      <c r="E129" s="232" t="s">
        <v>339</v>
      </c>
      <c r="F129" s="223" t="s">
        <v>421</v>
      </c>
      <c r="G129" s="173" t="s">
        <v>426</v>
      </c>
      <c r="H129" s="162">
        <f>SUM(I129:L129)</f>
        <v>0</v>
      </c>
      <c r="I129" s="162">
        <f>SUM(I130,I132)</f>
        <v>0</v>
      </c>
      <c r="J129" s="162">
        <f>SUM(J130,J132)</f>
        <v>0</v>
      </c>
      <c r="K129" s="162">
        <f>SUM(K130,K132)</f>
        <v>0</v>
      </c>
      <c r="L129" s="162">
        <f>SUM(L130,L132)</f>
        <v>0</v>
      </c>
      <c r="N129" s="237"/>
      <c r="O129" s="237"/>
      <c r="P129" s="237"/>
      <c r="Q129" s="237"/>
      <c r="R129" s="237"/>
      <c r="S129" s="237"/>
      <c r="T129" s="239" t="s">
        <v>166</v>
      </c>
    </row>
    <row customHeight="1" ht="12">
      <c r="C130" s="163"/>
      <c r="D130" s="222" t="s">
        <v>427</v>
      </c>
      <c r="E130" s="233" t="s">
        <v>342</v>
      </c>
      <c r="F130" s="223" t="s">
        <v>421</v>
      </c>
      <c r="G130" s="173" t="s">
        <v>428</v>
      </c>
      <c r="H130" s="162">
        <f>SUM(I130:L130)</f>
        <v>0</v>
      </c>
      <c r="I130" s="172"/>
      <c r="J130" s="172"/>
      <c r="K130" s="172"/>
      <c r="L130" s="172"/>
      <c r="N130" s="237"/>
      <c r="O130" s="237"/>
      <c r="P130" s="237"/>
      <c r="Q130" s="237"/>
      <c r="R130" s="237"/>
      <c r="S130" s="237"/>
      <c r="T130" s="239" t="s">
        <v>166</v>
      </c>
    </row>
    <row customHeight="1" ht="12">
      <c r="C131" s="163"/>
      <c r="D131" s="222" t="s">
        <v>429</v>
      </c>
      <c r="E131" s="234" t="s">
        <v>430</v>
      </c>
      <c r="F131" s="223" t="s">
        <v>421</v>
      </c>
      <c r="G131" s="173" t="s">
        <v>431</v>
      </c>
      <c r="H131" s="162">
        <f>SUM(I131:L131)</f>
        <v>0</v>
      </c>
      <c r="I131" s="172"/>
      <c r="J131" s="172"/>
      <c r="K131" s="172"/>
      <c r="L131" s="172"/>
      <c r="N131" s="237"/>
      <c r="O131" s="237"/>
      <c r="P131" s="237"/>
      <c r="Q131" s="237"/>
      <c r="R131" s="237"/>
      <c r="S131" s="237"/>
      <c r="T131" s="239" t="s">
        <v>166</v>
      </c>
    </row>
    <row customHeight="1" ht="12">
      <c r="C132" s="163"/>
      <c r="D132" s="222" t="s">
        <v>432</v>
      </c>
      <c r="E132" s="233" t="s">
        <v>348</v>
      </c>
      <c r="F132" s="223" t="s">
        <v>421</v>
      </c>
      <c r="G132" s="173" t="s">
        <v>433</v>
      </c>
      <c r="H132" s="162">
        <f>SUM(I132:L132)</f>
        <v>0</v>
      </c>
      <c r="I132" s="172"/>
      <c r="J132" s="172"/>
      <c r="K132" s="172"/>
      <c r="L132" s="172"/>
      <c r="N132" s="237"/>
      <c r="O132" s="237"/>
      <c r="P132" s="237"/>
      <c r="Q132" s="237"/>
      <c r="R132" s="237"/>
      <c r="S132" s="237"/>
      <c r="T132" s="239" t="s">
        <v>166</v>
      </c>
    </row>
    <row customHeight="1" ht="12">
      <c r="C133" s="163"/>
      <c r="D133" s="174" t="s">
        <v>434</v>
      </c>
      <c r="E133" s="230" t="s">
        <v>435</v>
      </c>
      <c r="F133" s="231" t="s">
        <v>421</v>
      </c>
      <c r="G133" s="231" t="s">
        <v>436</v>
      </c>
      <c r="H133" s="162">
        <f>SUM(I133:L133)</f>
        <v>0</v>
      </c>
      <c r="I133" s="162">
        <f>SUM(I134,I139)</f>
        <v>0</v>
      </c>
      <c r="J133" s="162">
        <f>SUM(J134,J139)</f>
        <v>0</v>
      </c>
      <c r="K133" s="162">
        <f>SUM(K134,K139)</f>
        <v>0</v>
      </c>
      <c r="L133" s="162">
        <f>SUM(L134,L139)</f>
        <v>0</v>
      </c>
      <c r="N133" s="237"/>
      <c r="O133" s="237"/>
      <c r="P133" s="237"/>
      <c r="Q133" s="237"/>
      <c r="R133" s="237"/>
      <c r="S133" s="237"/>
      <c r="T133" s="239" t="s">
        <v>166</v>
      </c>
    </row>
    <row customHeight="1" ht="12">
      <c r="C134" s="163"/>
      <c r="D134" s="222" t="s">
        <v>437</v>
      </c>
      <c r="E134" s="232" t="s">
        <v>336</v>
      </c>
      <c r="F134" s="223" t="s">
        <v>421</v>
      </c>
      <c r="G134" s="173" t="s">
        <v>438</v>
      </c>
      <c r="H134" s="162">
        <f>SUM(I134:L134)</f>
        <v>0</v>
      </c>
      <c r="I134" s="162">
        <f>SUM(I135:I136)</f>
        <v>0</v>
      </c>
      <c r="J134" s="162">
        <f>SUM(J135:J136)</f>
        <v>0</v>
      </c>
      <c r="K134" s="162">
        <f>SUM(K135:K136)</f>
        <v>0</v>
      </c>
      <c r="L134" s="162">
        <f>SUM(L135:L136)</f>
        <v>0</v>
      </c>
      <c r="N134" s="237"/>
      <c r="O134" s="237"/>
      <c r="P134" s="237"/>
      <c r="Q134" s="237"/>
      <c r="R134" s="237"/>
      <c r="S134" s="237"/>
      <c r="T134" s="239" t="s">
        <v>166</v>
      </c>
    </row>
    <row customHeight="1" ht="12">
      <c r="C135" s="163"/>
      <c r="D135" s="222" t="s">
        <v>439</v>
      </c>
      <c r="E135" s="233" t="s">
        <v>357</v>
      </c>
      <c r="F135" s="223" t="s">
        <v>421</v>
      </c>
      <c r="G135" s="173" t="s">
        <v>440</v>
      </c>
      <c r="H135" s="162">
        <f>SUM(I135:L135)</f>
        <v>0</v>
      </c>
      <c r="I135" s="172"/>
      <c r="J135" s="172"/>
      <c r="K135" s="172"/>
      <c r="L135" s="172"/>
      <c r="N135" s="237"/>
      <c r="O135" s="237"/>
      <c r="P135" s="237"/>
      <c r="Q135" s="237"/>
      <c r="R135" s="237"/>
      <c r="S135" s="237"/>
      <c r="T135" s="239" t="s">
        <v>166</v>
      </c>
    </row>
    <row customHeight="1" ht="12">
      <c r="C136" s="163"/>
      <c r="D136" s="222" t="s">
        <v>441</v>
      </c>
      <c r="E136" s="233" t="s">
        <v>360</v>
      </c>
      <c r="F136" s="223" t="s">
        <v>421</v>
      </c>
      <c r="G136" s="173" t="s">
        <v>442</v>
      </c>
      <c r="H136" s="162">
        <f>SUM(I136:L136)</f>
        <v>0</v>
      </c>
      <c r="I136" s="162">
        <f>SUM(I137:I138)</f>
        <v>0</v>
      </c>
      <c r="J136" s="162">
        <f>SUM(J137:J138)</f>
        <v>0</v>
      </c>
      <c r="K136" s="162">
        <f>SUM(K137:K138)</f>
        <v>0</v>
      </c>
      <c r="L136" s="162">
        <f>SUM(L137:L138)</f>
        <v>0</v>
      </c>
      <c r="N136" s="237"/>
      <c r="O136" s="237"/>
      <c r="P136" s="237"/>
      <c r="Q136" s="237"/>
      <c r="R136" s="237"/>
      <c r="S136" s="237"/>
      <c r="T136" s="239" t="s">
        <v>166</v>
      </c>
    </row>
    <row customHeight="1" ht="12">
      <c r="C137" s="163"/>
      <c r="D137" s="222" t="s">
        <v>443</v>
      </c>
      <c r="E137" s="234" t="s">
        <v>366</v>
      </c>
      <c r="F137" s="223" t="s">
        <v>421</v>
      </c>
      <c r="G137" s="173" t="s">
        <v>444</v>
      </c>
      <c r="H137" s="162">
        <f>SUM(I137:L137)</f>
        <v>0</v>
      </c>
      <c r="I137" s="172"/>
      <c r="J137" s="172"/>
      <c r="K137" s="172"/>
      <c r="L137" s="172"/>
      <c r="N137" s="237"/>
      <c r="O137" s="237"/>
      <c r="P137" s="237"/>
      <c r="Q137" s="237"/>
      <c r="R137" s="237"/>
      <c r="S137" s="237"/>
      <c r="T137" s="239" t="s">
        <v>166</v>
      </c>
    </row>
    <row customHeight="1" ht="12">
      <c r="C138" s="163"/>
      <c r="D138" s="222" t="s">
        <v>445</v>
      </c>
      <c r="E138" s="234" t="s">
        <v>446</v>
      </c>
      <c r="F138" s="223" t="s">
        <v>421</v>
      </c>
      <c r="G138" s="173" t="s">
        <v>447</v>
      </c>
      <c r="H138" s="162">
        <f>SUM(I138:L138)</f>
        <v>0</v>
      </c>
      <c r="I138" s="172"/>
      <c r="J138" s="172"/>
      <c r="K138" s="172"/>
      <c r="L138" s="172"/>
      <c r="N138" s="237"/>
      <c r="O138" s="237"/>
      <c r="P138" s="237"/>
      <c r="Q138" s="237"/>
      <c r="R138" s="237"/>
      <c r="S138" s="237"/>
      <c r="T138" s="239" t="s">
        <v>166</v>
      </c>
    </row>
    <row customHeight="1" ht="12">
      <c r="C139" s="163"/>
      <c r="D139" s="222" t="s">
        <v>448</v>
      </c>
      <c r="E139" s="232" t="s">
        <v>398</v>
      </c>
      <c r="F139" s="223" t="s">
        <v>421</v>
      </c>
      <c r="G139" s="173" t="s">
        <v>449</v>
      </c>
      <c r="H139" s="162">
        <f>SUM(I139:L139)</f>
        <v>0</v>
      </c>
      <c r="I139" s="162">
        <f>SUM(I140,I142)</f>
        <v>0</v>
      </c>
      <c r="J139" s="162">
        <f>SUM(J140,J142)</f>
        <v>0</v>
      </c>
      <c r="K139" s="162">
        <f>SUM(K140,K142)</f>
        <v>0</v>
      </c>
      <c r="L139" s="162">
        <f>SUM(L140,L142)</f>
        <v>0</v>
      </c>
      <c r="N139" s="237"/>
      <c r="O139" s="237"/>
      <c r="P139" s="237"/>
      <c r="Q139" s="237"/>
      <c r="R139" s="237"/>
      <c r="S139" s="237"/>
      <c r="T139" s="239" t="s">
        <v>166</v>
      </c>
    </row>
    <row customHeight="1" ht="12">
      <c r="C140" s="163"/>
      <c r="D140" s="222" t="s">
        <v>450</v>
      </c>
      <c r="E140" s="233" t="s">
        <v>342</v>
      </c>
      <c r="F140" s="223" t="s">
        <v>421</v>
      </c>
      <c r="G140" s="173" t="s">
        <v>451</v>
      </c>
      <c r="H140" s="162">
        <f>SUM(I140:L140)</f>
        <v>0</v>
      </c>
      <c r="I140" s="172"/>
      <c r="J140" s="172"/>
      <c r="K140" s="172"/>
      <c r="L140" s="172"/>
      <c r="N140" s="237"/>
      <c r="O140" s="237"/>
      <c r="P140" s="237"/>
      <c r="Q140" s="237"/>
      <c r="R140" s="237"/>
      <c r="S140" s="237"/>
      <c r="T140" s="239" t="s">
        <v>166</v>
      </c>
    </row>
    <row customHeight="1" ht="12">
      <c r="C141" s="163"/>
      <c r="D141" s="222" t="s">
        <v>452</v>
      </c>
      <c r="E141" s="234" t="s">
        <v>430</v>
      </c>
      <c r="F141" s="223" t="s">
        <v>421</v>
      </c>
      <c r="G141" s="173" t="s">
        <v>453</v>
      </c>
      <c r="H141" s="162">
        <f>SUM(I141:L141)</f>
        <v>0</v>
      </c>
      <c r="I141" s="172"/>
      <c r="J141" s="172"/>
      <c r="K141" s="172"/>
      <c r="L141" s="172"/>
      <c r="N141" s="237"/>
      <c r="O141" s="237"/>
      <c r="P141" s="237"/>
      <c r="Q141" s="237"/>
      <c r="R141" s="237"/>
      <c r="S141" s="237"/>
      <c r="T141" s="239" t="s">
        <v>166</v>
      </c>
    </row>
    <row customHeight="1" ht="12">
      <c r="C142" s="163"/>
      <c r="D142" s="222" t="s">
        <v>454</v>
      </c>
      <c r="E142" s="233" t="s">
        <v>348</v>
      </c>
      <c r="F142" s="223" t="s">
        <v>421</v>
      </c>
      <c r="G142" s="173" t="s">
        <v>455</v>
      </c>
      <c r="H142" s="162">
        <f>SUM(I142:L142)</f>
        <v>0</v>
      </c>
      <c r="I142" s="172"/>
      <c r="J142" s="172"/>
      <c r="K142" s="172"/>
      <c r="L142" s="172"/>
      <c r="N142" s="237"/>
      <c r="O142" s="237"/>
      <c r="P142" s="237"/>
      <c r="Q142" s="237"/>
      <c r="R142" s="237"/>
      <c r="S142" s="237"/>
      <c r="T142" s="239" t="s">
        <v>166</v>
      </c>
    </row>
    <row customHeight="1" ht="12">
      <c r="C143" s="163"/>
      <c r="D143" s="174" t="s">
        <v>456</v>
      </c>
      <c r="E143" s="230" t="s">
        <v>457</v>
      </c>
      <c r="F143" s="231" t="s">
        <v>421</v>
      </c>
      <c r="G143" s="231" t="s">
        <v>458</v>
      </c>
      <c r="H143" s="162">
        <f>SUM(I143:L143)</f>
        <v>3454.439013</v>
      </c>
      <c r="I143" s="162">
        <f>SUM(I144:I145)</f>
        <v>387.330616</v>
      </c>
      <c r="J143" s="162">
        <f>SUM(J144:J145)</f>
        <v>0</v>
      </c>
      <c r="K143" s="162">
        <f>SUM(K144:K145)</f>
        <v>1191.38687</v>
      </c>
      <c r="L143" s="162">
        <f>SUM(L144:L145)</f>
        <v>1875.721527</v>
      </c>
      <c r="N143" s="237"/>
      <c r="O143" s="237"/>
      <c r="P143" s="237"/>
      <c r="Q143" s="237"/>
      <c r="R143" s="237"/>
      <c r="S143" s="237"/>
      <c r="T143" s="239" t="s">
        <v>166</v>
      </c>
    </row>
    <row customHeight="1" ht="12">
      <c r="C144" s="163"/>
      <c r="D144" s="222" t="s">
        <v>459</v>
      </c>
      <c r="E144" s="232" t="s">
        <v>336</v>
      </c>
      <c r="F144" s="223" t="s">
        <v>421</v>
      </c>
      <c r="G144" s="173" t="s">
        <v>460</v>
      </c>
      <c r="H144" s="162">
        <f>SUM(I144:L144)</f>
        <v>0</v>
      </c>
      <c r="I144" s="172"/>
      <c r="J144" s="172"/>
      <c r="K144" s="172"/>
      <c r="L144" s="172"/>
      <c r="N144" s="237"/>
      <c r="O144" s="237"/>
      <c r="P144" s="237"/>
      <c r="Q144" s="237"/>
      <c r="R144" s="237"/>
      <c r="S144" s="237"/>
      <c r="T144" s="239" t="s">
        <v>166</v>
      </c>
    </row>
    <row customHeight="1" ht="12">
      <c r="C145" s="163"/>
      <c r="D145" s="222" t="s">
        <v>461</v>
      </c>
      <c r="E145" s="232" t="s">
        <v>339</v>
      </c>
      <c r="F145" s="223" t="s">
        <v>421</v>
      </c>
      <c r="G145" s="173" t="s">
        <v>462</v>
      </c>
      <c r="H145" s="162">
        <f>SUM(I145:L145)</f>
        <v>3454.439013</v>
      </c>
      <c r="I145" s="162">
        <f>SUM(I146:I147)</f>
        <v>387.330616</v>
      </c>
      <c r="J145" s="162">
        <f>SUM(J146:J147)</f>
        <v>0</v>
      </c>
      <c r="K145" s="162">
        <f>SUM(K146:K147)</f>
        <v>1191.38687</v>
      </c>
      <c r="L145" s="162">
        <f>SUM(L146:L147)</f>
        <v>1875.721527</v>
      </c>
      <c r="N145" s="237"/>
      <c r="O145" s="237"/>
      <c r="P145" s="237"/>
      <c r="Q145" s="237"/>
      <c r="R145" s="237"/>
      <c r="S145" s="237"/>
      <c r="T145" s="239" t="s">
        <v>166</v>
      </c>
    </row>
    <row customHeight="1" ht="12">
      <c r="C146" s="163"/>
      <c r="D146" s="222" t="s">
        <v>463</v>
      </c>
      <c r="E146" s="233" t="s">
        <v>414</v>
      </c>
      <c r="F146" s="223" t="s">
        <v>421</v>
      </c>
      <c r="G146" s="173" t="s">
        <v>464</v>
      </c>
      <c r="H146" s="162">
        <f>SUM(I146:L146)</f>
        <v>3176.482013</v>
      </c>
      <c r="I146" s="172">
        <v>312.077616</v>
      </c>
      <c r="J146" s="172"/>
      <c r="K146" s="172">
        <v>1085.09387</v>
      </c>
      <c r="L146" s="172">
        <v>1779.310527</v>
      </c>
      <c r="N146" s="237"/>
      <c r="O146" s="237"/>
      <c r="P146" s="237"/>
      <c r="Q146" s="237"/>
      <c r="R146" s="237"/>
      <c r="S146" s="237"/>
      <c r="T146" s="239" t="s">
        <v>166</v>
      </c>
    </row>
    <row customHeight="1" ht="12">
      <c r="C147" s="163"/>
      <c r="D147" s="222" t="s">
        <v>465</v>
      </c>
      <c r="E147" s="233" t="s">
        <v>348</v>
      </c>
      <c r="F147" s="223" t="s">
        <v>421</v>
      </c>
      <c r="G147" s="173" t="s">
        <v>466</v>
      </c>
      <c r="H147" s="162">
        <f>SUM(I147:L147)</f>
        <v>277.957</v>
      </c>
      <c r="I147" s="172">
        <v>75.253</v>
      </c>
      <c r="J147" s="172"/>
      <c r="K147" s="172">
        <v>106.293</v>
      </c>
      <c r="L147" s="172">
        <v>96.411</v>
      </c>
      <c r="N147" s="237"/>
      <c r="O147" s="237"/>
      <c r="P147" s="237"/>
      <c r="Q147" s="237"/>
      <c r="R147" s="237"/>
      <c r="S147" s="237"/>
      <c r="T147" s="239" t="s">
        <v>166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89:F89"/>
    <mergeCell ref="D93:F93"/>
    <mergeCell ref="D126:F126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ED9EC56-B1B2-BA13-CCAF-E6E8C4FAEFD9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42.7109375" customWidth="1"/>
    <col min="2" max="2" style="517" width="6.7109375" customWidth="1"/>
    <col min="3" max="3" style="517" width="40.7109375" customWidth="1"/>
    <col min="4" max="4" style="517" width="3.7109375" customWidth="1"/>
    <col min="5" max="5" style="517" width="45.7109375" customWidth="1"/>
    <col min="6" max="6" style="517" width="3.7109375" customWidth="1"/>
    <col min="7" max="7" style="517" width="42.7109375" customWidth="1"/>
    <col min="8" max="8" style="517" width="4.7109375" customWidth="1"/>
    <col min="9" max="9" style="517" width="9.7109375" customWidth="1"/>
    <col min="10" max="10" style="517" width="23.8515625" customWidth="1"/>
    <col min="11" max="11" style="517" width="2.7109375" customWidth="1"/>
    <col min="12" max="12" style="517" width="13.7109375" customWidth="1"/>
    <col min="13" max="13" style="517" width="9.140625"/>
    <col min="14" max="14" style="517" width="2.7109375" customWidth="1"/>
    <col min="15" max="15" style="517" width="12.140625" customWidth="1"/>
  </cols>
  <sheetData>
    <row customHeight="1" ht="11.25">
      <c r="A1" s="191" t="s">
        <v>467</v>
      </c>
      <c r="B1" s="192" t="s">
        <v>468</v>
      </c>
      <c r="C1" s="191" t="s">
        <v>467</v>
      </c>
      <c r="D1" s="193"/>
      <c r="E1" s="194" t="s">
        <v>469</v>
      </c>
      <c r="F1" s="193"/>
      <c r="G1" s="194" t="s">
        <v>470</v>
      </c>
      <c r="H1" s="193"/>
      <c r="I1" s="195" t="s">
        <v>471</v>
      </c>
      <c r="J1" s="194" t="s">
        <v>472</v>
      </c>
      <c r="L1" s="194" t="s">
        <v>473</v>
      </c>
      <c r="O1" s="194" t="s">
        <v>474</v>
      </c>
    </row>
    <row customHeight="1" ht="11.25">
      <c r="A2" s="191" t="s">
        <v>475</v>
      </c>
      <c r="B2" s="192" t="s">
        <v>476</v>
      </c>
      <c r="C2" s="191" t="s">
        <v>475</v>
      </c>
      <c r="D2" s="193"/>
      <c r="E2" s="196" t="s">
        <v>477</v>
      </c>
      <c r="F2" s="193"/>
      <c r="G2" s="197">
        <f>YEAR</f>
        <v>2022</v>
      </c>
      <c r="H2" s="193"/>
      <c r="I2" s="195" t="s">
        <v>478</v>
      </c>
      <c r="J2" s="194" t="s">
        <v>479</v>
      </c>
      <c r="L2" s="196" t="s">
        <v>112</v>
      </c>
      <c r="M2" s="206">
        <v>1</v>
      </c>
      <c r="O2" s="196">
        <v>2022</v>
      </c>
    </row>
    <row customHeight="1" ht="11.25">
      <c r="A3" s="191" t="s">
        <v>480</v>
      </c>
      <c r="B3" s="192" t="s">
        <v>481</v>
      </c>
      <c r="C3" s="191" t="s">
        <v>480</v>
      </c>
      <c r="D3" s="193"/>
      <c r="E3" s="196" t="s">
        <v>73</v>
      </c>
      <c r="F3" s="193"/>
      <c r="H3" s="193"/>
      <c r="I3" s="195" t="s">
        <v>482</v>
      </c>
      <c r="J3" s="194" t="s">
        <v>483</v>
      </c>
      <c r="L3" s="196" t="s">
        <v>117</v>
      </c>
      <c r="M3" s="206">
        <v>2</v>
      </c>
      <c r="O3" s="196">
        <v>2023</v>
      </c>
    </row>
    <row customHeight="1" ht="11.25">
      <c r="A4" s="191" t="s">
        <v>484</v>
      </c>
      <c r="B4" s="192" t="s">
        <v>485</v>
      </c>
      <c r="C4" s="191" t="s">
        <v>484</v>
      </c>
      <c r="D4" s="193"/>
      <c r="F4" s="193"/>
      <c r="G4" s="194" t="s">
        <v>486</v>
      </c>
      <c r="H4" s="193"/>
      <c r="I4" s="195" t="s">
        <v>487</v>
      </c>
      <c r="J4" s="194" t="s">
        <v>488</v>
      </c>
      <c r="L4" s="196" t="s">
        <v>119</v>
      </c>
      <c r="M4" s="206">
        <v>3</v>
      </c>
      <c r="O4" s="196">
        <v>2024</v>
      </c>
    </row>
    <row customHeight="1" ht="11.25">
      <c r="A5" s="191" t="s">
        <v>489</v>
      </c>
      <c r="B5" s="192" t="s">
        <v>490</v>
      </c>
      <c r="C5" s="191" t="s">
        <v>489</v>
      </c>
      <c r="D5" s="193"/>
      <c r="F5" s="193"/>
      <c r="G5" s="197" t="str">
        <f>"01.01."&amp;PERIOD</f>
        <v>01.01.2022</v>
      </c>
      <c r="H5" s="193"/>
      <c r="I5" s="195" t="s">
        <v>491</v>
      </c>
      <c r="J5" s="194" t="s">
        <v>492</v>
      </c>
      <c r="L5" s="196" t="s">
        <v>121</v>
      </c>
      <c r="M5" s="206">
        <v>4</v>
      </c>
      <c r="O5" s="196">
        <v>2025</v>
      </c>
    </row>
    <row customHeight="1" ht="11.25">
      <c r="A6" s="191" t="s">
        <v>18</v>
      </c>
      <c r="B6" s="192" t="s">
        <v>493</v>
      </c>
      <c r="C6" s="191" t="s">
        <v>18</v>
      </c>
      <c r="D6" s="193"/>
      <c r="E6" s="194" t="s">
        <v>494</v>
      </c>
      <c r="F6" s="193"/>
      <c r="G6" s="197" t="str">
        <f>"31.12."&amp;PERIOD</f>
        <v>31.12.2022</v>
      </c>
      <c r="H6" s="193"/>
      <c r="I6" s="198"/>
      <c r="J6" s="194" t="s">
        <v>495</v>
      </c>
      <c r="L6" s="196" t="s">
        <v>123</v>
      </c>
      <c r="M6" s="206">
        <v>5</v>
      </c>
    </row>
    <row customHeight="1" ht="11.25">
      <c r="A7" s="191" t="s">
        <v>496</v>
      </c>
      <c r="B7" s="192" t="s">
        <v>497</v>
      </c>
      <c r="C7" s="191" t="s">
        <v>496</v>
      </c>
      <c r="D7" s="193"/>
      <c r="E7" s="199" t="s">
        <v>51</v>
      </c>
      <c r="F7" s="193"/>
      <c r="G7" s="193"/>
      <c r="H7" s="193"/>
      <c r="I7" s="193"/>
      <c r="J7" s="193"/>
      <c r="L7" s="196" t="s">
        <v>125</v>
      </c>
      <c r="M7" s="206">
        <v>6</v>
      </c>
    </row>
    <row customHeight="1" ht="11.25">
      <c r="A8" s="191" t="s">
        <v>498</v>
      </c>
      <c r="B8" s="192" t="s">
        <v>499</v>
      </c>
      <c r="C8" s="191" t="s">
        <v>498</v>
      </c>
      <c r="D8" s="193"/>
      <c r="E8" s="199" t="s">
        <v>500</v>
      </c>
      <c r="F8" s="193"/>
      <c r="G8" s="194" t="s">
        <v>501</v>
      </c>
      <c r="H8" s="193"/>
      <c r="I8" s="193"/>
      <c r="J8" s="193"/>
      <c r="L8" s="196" t="s">
        <v>127</v>
      </c>
      <c r="M8" s="206">
        <v>7</v>
      </c>
    </row>
    <row customHeight="1" ht="11.25">
      <c r="A9" s="191" t="s">
        <v>502</v>
      </c>
      <c r="B9" s="192" t="s">
        <v>503</v>
      </c>
      <c r="C9" s="191" t="s">
        <v>502</v>
      </c>
      <c r="D9" s="193"/>
      <c r="F9" s="193"/>
      <c r="G9" s="197" t="str">
        <f>"01.01."&amp;PERIOD</f>
        <v>01.01.2022</v>
      </c>
      <c r="H9" s="193"/>
      <c r="I9" s="193"/>
      <c r="J9" s="193"/>
      <c r="L9" s="196" t="s">
        <v>129</v>
      </c>
      <c r="M9" s="206">
        <v>8</v>
      </c>
    </row>
    <row customHeight="1" ht="11.25">
      <c r="A10" s="191" t="s">
        <v>504</v>
      </c>
      <c r="B10" s="192" t="s">
        <v>505</v>
      </c>
      <c r="C10" s="191" t="s">
        <v>504</v>
      </c>
      <c r="D10" s="193"/>
      <c r="F10" s="193"/>
      <c r="G10" s="197" t="str">
        <f>"31.12."&amp;PERIOD</f>
        <v>31.12.2022</v>
      </c>
      <c r="H10" s="193"/>
      <c r="I10" s="193"/>
      <c r="J10" s="193"/>
      <c r="L10" s="196" t="s">
        <v>131</v>
      </c>
      <c r="M10" s="206">
        <v>9</v>
      </c>
    </row>
    <row customHeight="1" ht="11.25">
      <c r="A11" s="200" t="s">
        <v>506</v>
      </c>
      <c r="B11" s="192" t="s">
        <v>507</v>
      </c>
      <c r="C11" s="201" t="s">
        <v>508</v>
      </c>
      <c r="D11" s="193"/>
      <c r="E11" s="194" t="s">
        <v>509</v>
      </c>
      <c r="F11" s="193"/>
      <c r="H11" s="193"/>
      <c r="I11" s="193"/>
      <c r="J11" s="193"/>
      <c r="L11" s="196" t="s">
        <v>133</v>
      </c>
      <c r="M11" s="206">
        <v>10</v>
      </c>
    </row>
    <row customHeight="1" ht="11.25">
      <c r="A12" s="200" t="s">
        <v>510</v>
      </c>
      <c r="B12" s="192" t="s">
        <v>511</v>
      </c>
      <c r="C12" s="201"/>
      <c r="D12" s="193"/>
      <c r="E12" s="199" t="s">
        <v>76</v>
      </c>
      <c r="F12" s="193"/>
      <c r="G12" s="194" t="s">
        <v>512</v>
      </c>
      <c r="H12" s="193"/>
      <c r="I12" s="193"/>
      <c r="J12" s="193"/>
      <c r="L12" s="208" t="s">
        <v>135</v>
      </c>
      <c r="M12" s="206">
        <v>11</v>
      </c>
    </row>
    <row customHeight="1" ht="11.25">
      <c r="A13" s="200" t="s">
        <v>513</v>
      </c>
      <c r="B13" s="192" t="s">
        <v>514</v>
      </c>
      <c r="C13" s="201" t="s">
        <v>515</v>
      </c>
      <c r="D13" s="193"/>
      <c r="E13" s="199" t="s">
        <v>516</v>
      </c>
      <c r="F13" s="193"/>
      <c r="G13" s="197" t="str">
        <f>"01.01."&amp;PERIOD</f>
        <v>01.01.2022</v>
      </c>
      <c r="H13" s="193"/>
      <c r="I13" s="193"/>
      <c r="J13" s="193"/>
      <c r="L13" s="208" t="s">
        <v>28</v>
      </c>
      <c r="M13" s="206">
        <v>12</v>
      </c>
    </row>
    <row customHeight="1" ht="11.25">
      <c r="A14" s="200" t="s">
        <v>517</v>
      </c>
      <c r="B14" s="202" t="s">
        <v>518</v>
      </c>
      <c r="C14" s="203" t="s">
        <v>519</v>
      </c>
      <c r="D14" s="193"/>
      <c r="E14" s="199" t="s">
        <v>520</v>
      </c>
      <c r="F14" s="193"/>
      <c r="G14" s="197" t="str">
        <f>"31.12."&amp;PERIOD</f>
        <v>31.12.2022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521</v>
      </c>
      <c r="B15" s="192" t="s">
        <v>522</v>
      </c>
      <c r="C15" s="191" t="s">
        <v>521</v>
      </c>
      <c r="D15" s="193"/>
      <c r="E15" s="199" t="s">
        <v>523</v>
      </c>
      <c r="F15" s="193"/>
      <c r="H15" s="193"/>
      <c r="I15" s="193"/>
      <c r="J15" s="193"/>
    </row>
    <row customHeight="1" ht="11.25">
      <c r="A16" s="191" t="s">
        <v>524</v>
      </c>
      <c r="B16" s="192" t="s">
        <v>525</v>
      </c>
      <c r="C16" s="191" t="s">
        <v>524</v>
      </c>
      <c r="D16" s="193"/>
      <c r="E16" s="199" t="s">
        <v>526</v>
      </c>
      <c r="F16" s="193"/>
      <c r="G16" s="194" t="s">
        <v>527</v>
      </c>
      <c r="H16" s="193"/>
      <c r="I16" s="193"/>
      <c r="J16" s="193"/>
    </row>
    <row customHeight="1" ht="11.25">
      <c r="A17" s="191" t="s">
        <v>528</v>
      </c>
      <c r="B17" s="192" t="s">
        <v>529</v>
      </c>
      <c r="C17" s="191" t="s">
        <v>528</v>
      </c>
      <c r="D17" s="193"/>
      <c r="E17" s="199" t="s">
        <v>530</v>
      </c>
      <c r="F17" s="193"/>
      <c r="G17" s="199" t="s">
        <v>531</v>
      </c>
      <c r="H17" s="193"/>
      <c r="I17" s="193"/>
      <c r="J17" s="193"/>
    </row>
    <row customHeight="1" ht="11.25">
      <c r="A18" s="191" t="s">
        <v>532</v>
      </c>
      <c r="B18" s="192" t="s">
        <v>533</v>
      </c>
      <c r="C18" s="191" t="s">
        <v>532</v>
      </c>
      <c r="D18" s="193"/>
      <c r="F18" s="193"/>
      <c r="H18" s="193"/>
      <c r="I18" s="193"/>
      <c r="J18" s="193"/>
    </row>
    <row customHeight="1" ht="11.25">
      <c r="A19" s="191" t="s">
        <v>534</v>
      </c>
      <c r="B19" s="192" t="s">
        <v>535</v>
      </c>
      <c r="C19" s="201" t="s">
        <v>536</v>
      </c>
      <c r="D19" s="193"/>
      <c r="F19" s="193"/>
      <c r="G19" s="194" t="s">
        <v>537</v>
      </c>
      <c r="H19" s="193"/>
      <c r="I19" s="193"/>
      <c r="J19" s="193"/>
    </row>
    <row customHeight="1" ht="11.25">
      <c r="A20" s="191" t="s">
        <v>538</v>
      </c>
      <c r="B20" s="192" t="s">
        <v>539</v>
      </c>
      <c r="C20" s="191" t="s">
        <v>538</v>
      </c>
      <c r="D20" s="193"/>
      <c r="F20" s="193"/>
      <c r="G20" s="199" t="s">
        <v>540</v>
      </c>
      <c r="H20" s="193"/>
      <c r="I20" s="193"/>
      <c r="J20" s="193"/>
    </row>
    <row customHeight="1" ht="11.25">
      <c r="A21" s="191" t="s">
        <v>541</v>
      </c>
      <c r="B21" s="192" t="s">
        <v>542</v>
      </c>
      <c r="C21" s="191" t="s">
        <v>541</v>
      </c>
      <c r="D21" s="193"/>
      <c r="F21" s="193"/>
      <c r="G21" s="193"/>
      <c r="H21" s="193"/>
      <c r="I21" s="193"/>
      <c r="J21" s="193"/>
    </row>
    <row customHeight="1" ht="11.25">
      <c r="A22" s="191" t="s">
        <v>543</v>
      </c>
      <c r="B22" s="192" t="s">
        <v>544</v>
      </c>
      <c r="C22" s="191" t="s">
        <v>543</v>
      </c>
      <c r="D22" s="193"/>
      <c r="F22" s="193"/>
      <c r="G22" s="193"/>
      <c r="H22" s="193"/>
      <c r="I22" s="193"/>
      <c r="J22" s="193"/>
    </row>
    <row customHeight="1" ht="11.25">
      <c r="A23" s="191" t="s">
        <v>545</v>
      </c>
      <c r="B23" s="192" t="s">
        <v>546</v>
      </c>
      <c r="C23" s="201" t="s">
        <v>547</v>
      </c>
      <c r="D23" s="193"/>
      <c r="F23" s="193"/>
      <c r="G23" s="193"/>
      <c r="H23" s="193"/>
      <c r="I23" s="193"/>
      <c r="J23" s="193"/>
    </row>
    <row customHeight="1" ht="11.25">
      <c r="A24" s="191" t="s">
        <v>548</v>
      </c>
      <c r="B24" s="192" t="s">
        <v>549</v>
      </c>
      <c r="C24" s="191" t="s">
        <v>548</v>
      </c>
      <c r="D24" s="193"/>
      <c r="F24" s="193"/>
      <c r="G24" s="193"/>
      <c r="H24" s="193"/>
      <c r="I24" s="193"/>
      <c r="J24" s="193"/>
    </row>
    <row customHeight="1" ht="11.25">
      <c r="A25" s="191" t="s">
        <v>550</v>
      </c>
      <c r="B25" s="192" t="s">
        <v>551</v>
      </c>
      <c r="C25" s="191" t="s">
        <v>550</v>
      </c>
      <c r="D25" s="193"/>
      <c r="F25" s="193"/>
      <c r="G25" s="193"/>
      <c r="H25" s="193"/>
      <c r="I25" s="193"/>
      <c r="J25" s="193"/>
    </row>
    <row customHeight="1" ht="11.25">
      <c r="A26" s="191" t="s">
        <v>552</v>
      </c>
      <c r="B26" s="192" t="s">
        <v>553</v>
      </c>
      <c r="C26" s="191" t="s">
        <v>552</v>
      </c>
      <c r="D26" s="193"/>
      <c r="F26" s="193"/>
      <c r="G26" s="193"/>
      <c r="H26" s="193"/>
      <c r="I26" s="193"/>
      <c r="J26" s="193"/>
    </row>
    <row customHeight="1" ht="11.25">
      <c r="A27" s="191" t="s">
        <v>554</v>
      </c>
      <c r="B27" s="192" t="s">
        <v>555</v>
      </c>
      <c r="C27" s="191" t="s">
        <v>554</v>
      </c>
      <c r="D27" s="193"/>
      <c r="F27" s="193"/>
      <c r="G27" s="193"/>
      <c r="H27" s="193"/>
      <c r="I27" s="193"/>
      <c r="J27" s="193"/>
    </row>
    <row customHeight="1" ht="11.25">
      <c r="A28" s="191" t="s">
        <v>556</v>
      </c>
      <c r="B28" s="192" t="s">
        <v>557</v>
      </c>
      <c r="C28" s="191" t="s">
        <v>556</v>
      </c>
      <c r="D28" s="193"/>
      <c r="F28" s="193"/>
      <c r="G28" s="193"/>
      <c r="H28" s="193"/>
      <c r="I28" s="193"/>
      <c r="J28" s="193"/>
    </row>
    <row customHeight="1" ht="11.25">
      <c r="A29" s="191" t="s">
        <v>558</v>
      </c>
      <c r="B29" s="192" t="s">
        <v>559</v>
      </c>
      <c r="C29" s="191" t="s">
        <v>558</v>
      </c>
      <c r="D29" s="193"/>
      <c r="F29" s="193"/>
      <c r="G29" s="193"/>
      <c r="H29" s="193"/>
      <c r="I29" s="193"/>
      <c r="J29" s="193"/>
    </row>
    <row customHeight="1" ht="11.25">
      <c r="A30" s="191" t="s">
        <v>560</v>
      </c>
      <c r="B30" s="192" t="s">
        <v>561</v>
      </c>
      <c r="C30" s="191" t="s">
        <v>560</v>
      </c>
      <c r="D30" s="193"/>
      <c r="F30" s="193"/>
      <c r="G30" s="193"/>
      <c r="H30" s="193"/>
      <c r="I30" s="193"/>
      <c r="J30" s="193"/>
    </row>
    <row customHeight="1" ht="11.25">
      <c r="A31" s="191" t="s">
        <v>562</v>
      </c>
      <c r="B31" s="192" t="s">
        <v>563</v>
      </c>
      <c r="C31" s="191" t="s">
        <v>562</v>
      </c>
      <c r="D31" s="193"/>
      <c r="F31" s="193"/>
      <c r="G31" s="193"/>
      <c r="H31" s="193"/>
      <c r="I31" s="193"/>
      <c r="J31" s="193"/>
    </row>
    <row customHeight="1" ht="11.25">
      <c r="A32" s="191" t="s">
        <v>564</v>
      </c>
      <c r="B32" s="192" t="s">
        <v>565</v>
      </c>
      <c r="C32" s="191" t="s">
        <v>564</v>
      </c>
      <c r="D32" s="193"/>
      <c r="F32" s="193"/>
      <c r="G32" s="193"/>
      <c r="H32" s="193"/>
      <c r="I32" s="193"/>
      <c r="J32" s="193"/>
    </row>
    <row customHeight="1" ht="11.25">
      <c r="A33" s="191" t="s">
        <v>566</v>
      </c>
      <c r="B33" s="192" t="s">
        <v>567</v>
      </c>
      <c r="C33" s="191" t="s">
        <v>566</v>
      </c>
      <c r="D33" s="193"/>
      <c r="F33" s="193"/>
      <c r="G33" s="193"/>
      <c r="H33" s="193"/>
      <c r="I33" s="193"/>
      <c r="J33" s="193"/>
    </row>
    <row customHeight="1" ht="11.25">
      <c r="A34" s="191" t="s">
        <v>568</v>
      </c>
      <c r="B34" s="192" t="s">
        <v>569</v>
      </c>
      <c r="C34" s="191" t="s">
        <v>568</v>
      </c>
      <c r="D34" s="193"/>
      <c r="F34" s="193"/>
      <c r="G34" s="193"/>
      <c r="H34" s="193"/>
      <c r="I34" s="193"/>
      <c r="J34" s="193"/>
    </row>
    <row customHeight="1" ht="11.25">
      <c r="A35" s="191" t="s">
        <v>570</v>
      </c>
      <c r="B35" s="192" t="s">
        <v>571</v>
      </c>
      <c r="C35" s="191" t="s">
        <v>570</v>
      </c>
      <c r="D35" s="193"/>
      <c r="F35" s="193"/>
      <c r="G35" s="193"/>
      <c r="H35" s="193"/>
      <c r="I35" s="193"/>
      <c r="J35" s="193"/>
    </row>
    <row customHeight="1" ht="11.25">
      <c r="A36" s="191" t="s">
        <v>572</v>
      </c>
      <c r="B36" s="192" t="s">
        <v>573</v>
      </c>
      <c r="C36" s="191" t="s">
        <v>572</v>
      </c>
      <c r="D36" s="193"/>
      <c r="F36" s="193"/>
      <c r="G36" s="193"/>
      <c r="H36" s="193"/>
      <c r="I36" s="193"/>
      <c r="J36" s="193"/>
    </row>
    <row customHeight="1" ht="11.25">
      <c r="A37" s="191" t="s">
        <v>574</v>
      </c>
      <c r="B37" s="192" t="s">
        <v>575</v>
      </c>
      <c r="C37" s="191" t="s">
        <v>574</v>
      </c>
      <c r="D37" s="193"/>
      <c r="F37" s="193"/>
      <c r="G37" s="193"/>
      <c r="H37" s="193"/>
      <c r="I37" s="193"/>
      <c r="J37" s="193"/>
    </row>
    <row customHeight="1" ht="11.25">
      <c r="A38" s="191" t="s">
        <v>576</v>
      </c>
      <c r="B38" s="192" t="s">
        <v>577</v>
      </c>
      <c r="C38" s="191" t="s">
        <v>576</v>
      </c>
      <c r="D38" s="193"/>
      <c r="F38" s="193"/>
      <c r="G38" s="193"/>
      <c r="H38" s="193"/>
      <c r="I38" s="193"/>
      <c r="J38" s="193"/>
    </row>
    <row customHeight="1" ht="11.25">
      <c r="A39" s="191" t="s">
        <v>578</v>
      </c>
      <c r="B39" s="192" t="s">
        <v>579</v>
      </c>
      <c r="C39" s="191" t="s">
        <v>578</v>
      </c>
      <c r="D39" s="193"/>
      <c r="F39" s="193"/>
      <c r="G39" s="193"/>
      <c r="H39" s="193"/>
      <c r="I39" s="193"/>
      <c r="J39" s="193"/>
    </row>
    <row customHeight="1" ht="11.25">
      <c r="A40" s="191" t="s">
        <v>580</v>
      </c>
      <c r="B40" s="192" t="s">
        <v>581</v>
      </c>
      <c r="C40" s="191" t="s">
        <v>580</v>
      </c>
      <c r="D40" s="193"/>
      <c r="F40" s="193"/>
      <c r="G40" s="193"/>
      <c r="H40" s="193"/>
      <c r="I40" s="193"/>
      <c r="J40" s="193"/>
    </row>
    <row customHeight="1" ht="11.25">
      <c r="A41" s="191" t="s">
        <v>582</v>
      </c>
      <c r="B41" s="192" t="s">
        <v>583</v>
      </c>
      <c r="C41" s="191" t="s">
        <v>582</v>
      </c>
      <c r="D41" s="193"/>
      <c r="F41" s="193"/>
      <c r="G41" s="193"/>
      <c r="H41" s="193"/>
      <c r="I41" s="193"/>
      <c r="J41" s="193"/>
    </row>
    <row customHeight="1" ht="11.25">
      <c r="A42" s="191" t="s">
        <v>584</v>
      </c>
      <c r="B42" s="192" t="s">
        <v>585</v>
      </c>
      <c r="C42" s="191" t="s">
        <v>584</v>
      </c>
      <c r="D42" s="193"/>
      <c r="F42" s="193"/>
      <c r="G42" s="193"/>
      <c r="H42" s="193"/>
      <c r="I42" s="193"/>
      <c r="J42" s="193"/>
    </row>
    <row customHeight="1" ht="11.25">
      <c r="A43" s="191" t="s">
        <v>586</v>
      </c>
      <c r="B43" s="192" t="s">
        <v>587</v>
      </c>
      <c r="C43" s="191" t="s">
        <v>586</v>
      </c>
      <c r="D43" s="193"/>
      <c r="F43" s="193"/>
      <c r="G43" s="193"/>
      <c r="H43" s="193"/>
      <c r="I43" s="193"/>
      <c r="J43" s="193"/>
    </row>
    <row customHeight="1" ht="11.25">
      <c r="A44" s="191" t="s">
        <v>588</v>
      </c>
      <c r="B44" s="192" t="s">
        <v>589</v>
      </c>
      <c r="C44" s="191" t="s">
        <v>588</v>
      </c>
      <c r="D44" s="193"/>
      <c r="F44" s="193"/>
      <c r="G44" s="193"/>
      <c r="H44" s="193"/>
      <c r="I44" s="193"/>
      <c r="J44" s="193"/>
    </row>
    <row customHeight="1" ht="11.25">
      <c r="A45" s="191" t="s">
        <v>590</v>
      </c>
      <c r="B45" s="192" t="s">
        <v>591</v>
      </c>
      <c r="C45" s="191" t="s">
        <v>590</v>
      </c>
      <c r="D45" s="193"/>
      <c r="F45" s="193"/>
      <c r="G45" s="193"/>
      <c r="H45" s="193"/>
      <c r="I45" s="193"/>
      <c r="J45" s="193"/>
    </row>
    <row customHeight="1" ht="11.25">
      <c r="A46" s="191" t="s">
        <v>592</v>
      </c>
      <c r="B46" s="192" t="s">
        <v>593</v>
      </c>
      <c r="C46" s="191" t="s">
        <v>592</v>
      </c>
      <c r="D46" s="193"/>
      <c r="F46" s="193"/>
      <c r="G46" s="193"/>
      <c r="H46" s="193"/>
      <c r="I46" s="193"/>
      <c r="J46" s="193"/>
    </row>
    <row customHeight="1" ht="11.25">
      <c r="A47" s="191" t="s">
        <v>594</v>
      </c>
      <c r="B47" s="192" t="s">
        <v>595</v>
      </c>
      <c r="C47" s="191" t="s">
        <v>594</v>
      </c>
      <c r="D47" s="193"/>
      <c r="F47" s="193"/>
      <c r="G47" s="193"/>
      <c r="H47" s="193"/>
      <c r="I47" s="193"/>
      <c r="J47" s="193"/>
    </row>
    <row customHeight="1" ht="11.25">
      <c r="A48" s="191" t="s">
        <v>596</v>
      </c>
      <c r="B48" s="192" t="s">
        <v>597</v>
      </c>
      <c r="C48" s="191" t="s">
        <v>596</v>
      </c>
      <c r="D48" s="193"/>
      <c r="F48" s="193"/>
      <c r="G48" s="193"/>
      <c r="H48" s="193"/>
      <c r="I48" s="193"/>
      <c r="J48" s="193"/>
    </row>
    <row customHeight="1" ht="11.25">
      <c r="A49" s="191" t="s">
        <v>598</v>
      </c>
      <c r="B49" s="192" t="s">
        <v>599</v>
      </c>
      <c r="C49" s="191" t="s">
        <v>598</v>
      </c>
      <c r="D49" s="193"/>
      <c r="F49" s="193"/>
      <c r="G49" s="193"/>
      <c r="H49" s="193"/>
      <c r="I49" s="193"/>
      <c r="J49" s="193"/>
    </row>
    <row customHeight="1" ht="11.25">
      <c r="A50" s="191" t="s">
        <v>600</v>
      </c>
      <c r="B50" s="192" t="s">
        <v>601</v>
      </c>
      <c r="C50" s="191" t="s">
        <v>600</v>
      </c>
      <c r="D50" s="193"/>
      <c r="F50" s="193"/>
      <c r="G50" s="193"/>
      <c r="H50" s="193"/>
      <c r="I50" s="193"/>
      <c r="J50" s="193"/>
    </row>
    <row customHeight="1" ht="11.25">
      <c r="A51" s="191" t="s">
        <v>602</v>
      </c>
      <c r="B51" s="192" t="s">
        <v>603</v>
      </c>
      <c r="C51" s="191" t="s">
        <v>602</v>
      </c>
      <c r="D51" s="193"/>
      <c r="F51" s="193"/>
      <c r="G51" s="193"/>
      <c r="H51" s="193"/>
      <c r="I51" s="193"/>
      <c r="J51" s="193"/>
    </row>
    <row customHeight="1" ht="11.25">
      <c r="A52" s="191" t="s">
        <v>604</v>
      </c>
      <c r="B52" s="192" t="s">
        <v>605</v>
      </c>
      <c r="C52" s="191" t="s">
        <v>604</v>
      </c>
      <c r="D52" s="193"/>
      <c r="F52" s="193"/>
      <c r="G52" s="193"/>
      <c r="H52" s="193"/>
      <c r="I52" s="193"/>
      <c r="J52" s="193"/>
    </row>
    <row customHeight="1" ht="11.25">
      <c r="A53" s="191" t="s">
        <v>606</v>
      </c>
      <c r="B53" s="192" t="s">
        <v>607</v>
      </c>
      <c r="C53" s="191" t="s">
        <v>606</v>
      </c>
      <c r="D53" s="193"/>
      <c r="F53" s="193"/>
      <c r="G53" s="193"/>
      <c r="H53" s="193"/>
      <c r="I53" s="193"/>
      <c r="J53" s="193"/>
    </row>
    <row customHeight="1" ht="11.25">
      <c r="A54" s="191" t="s">
        <v>608</v>
      </c>
      <c r="B54" s="192" t="s">
        <v>609</v>
      </c>
      <c r="C54" s="191" t="s">
        <v>608</v>
      </c>
      <c r="D54" s="193"/>
      <c r="F54" s="193"/>
      <c r="G54" s="193"/>
      <c r="H54" s="193"/>
      <c r="I54" s="193"/>
      <c r="J54" s="193"/>
    </row>
    <row customHeight="1" ht="11.25">
      <c r="A55" s="191" t="s">
        <v>610</v>
      </c>
      <c r="B55" s="192" t="s">
        <v>611</v>
      </c>
      <c r="C55" s="191" t="s">
        <v>610</v>
      </c>
      <c r="D55" s="193"/>
      <c r="F55" s="193"/>
      <c r="G55" s="193"/>
      <c r="H55" s="193"/>
      <c r="I55" s="193"/>
      <c r="J55" s="193"/>
    </row>
    <row customHeight="1" ht="11.25">
      <c r="A56" s="191" t="s">
        <v>612</v>
      </c>
      <c r="B56" s="202" t="s">
        <v>613</v>
      </c>
      <c r="C56" s="204" t="s">
        <v>614</v>
      </c>
      <c r="D56" s="193"/>
      <c r="F56" s="193"/>
      <c r="G56" s="193"/>
      <c r="H56" s="193"/>
      <c r="I56" s="193"/>
      <c r="J56" s="193"/>
    </row>
    <row customHeight="1" ht="11.25">
      <c r="A57" s="191" t="s">
        <v>615</v>
      </c>
      <c r="B57" s="192" t="s">
        <v>616</v>
      </c>
      <c r="C57" s="191" t="s">
        <v>615</v>
      </c>
      <c r="D57" s="193"/>
      <c r="F57" s="193"/>
      <c r="G57" s="193"/>
      <c r="H57" s="193"/>
      <c r="I57" s="193"/>
      <c r="J57" s="193"/>
    </row>
    <row customHeight="1" ht="11.25">
      <c r="A58" s="191" t="s">
        <v>617</v>
      </c>
      <c r="B58" s="192" t="s">
        <v>618</v>
      </c>
      <c r="C58" s="191" t="s">
        <v>617</v>
      </c>
      <c r="D58" s="193"/>
      <c r="F58" s="193"/>
      <c r="G58" s="193"/>
      <c r="H58" s="193"/>
      <c r="I58" s="193"/>
      <c r="J58" s="193"/>
    </row>
    <row customHeight="1" ht="11.25">
      <c r="A59" s="191" t="s">
        <v>619</v>
      </c>
      <c r="B59" s="192" t="s">
        <v>620</v>
      </c>
      <c r="C59" s="191" t="s">
        <v>619</v>
      </c>
      <c r="D59" s="193"/>
      <c r="F59" s="193"/>
      <c r="G59" s="193"/>
      <c r="H59" s="193"/>
      <c r="I59" s="193"/>
      <c r="J59" s="193"/>
    </row>
    <row customHeight="1" ht="11.25">
      <c r="A60" s="191" t="s">
        <v>621</v>
      </c>
      <c r="B60" s="192" t="s">
        <v>622</v>
      </c>
      <c r="C60" s="201" t="s">
        <v>623</v>
      </c>
      <c r="D60" s="193"/>
      <c r="F60" s="193"/>
      <c r="G60" s="193"/>
      <c r="H60" s="193"/>
      <c r="I60" s="193"/>
      <c r="J60" s="193"/>
    </row>
    <row customHeight="1" ht="11.25">
      <c r="A61" s="191" t="s">
        <v>624</v>
      </c>
      <c r="B61" s="192" t="s">
        <v>625</v>
      </c>
      <c r="C61" s="191" t="s">
        <v>624</v>
      </c>
      <c r="D61" s="193"/>
      <c r="F61" s="193"/>
      <c r="G61" s="193"/>
      <c r="H61" s="193"/>
      <c r="I61" s="193"/>
      <c r="J61" s="193"/>
    </row>
    <row customHeight="1" ht="11.25">
      <c r="A62" s="191" t="s">
        <v>626</v>
      </c>
      <c r="B62" s="192" t="s">
        <v>627</v>
      </c>
      <c r="C62" s="201" t="s">
        <v>628</v>
      </c>
      <c r="D62" s="193"/>
      <c r="F62" s="193"/>
      <c r="G62" s="193"/>
      <c r="H62" s="193"/>
      <c r="I62" s="193"/>
      <c r="J62" s="193"/>
    </row>
    <row customHeight="1" ht="11.25">
      <c r="A63" s="191" t="s">
        <v>629</v>
      </c>
      <c r="B63" s="192" t="s">
        <v>630</v>
      </c>
      <c r="C63" s="191" t="s">
        <v>629</v>
      </c>
      <c r="D63" s="193"/>
      <c r="F63" s="193"/>
      <c r="G63" s="193"/>
      <c r="H63" s="193"/>
      <c r="I63" s="193"/>
      <c r="J63" s="193"/>
    </row>
    <row customHeight="1" ht="11.25">
      <c r="A64" s="191" t="s">
        <v>631</v>
      </c>
      <c r="B64" s="192" t="s">
        <v>632</v>
      </c>
      <c r="C64" s="191" t="s">
        <v>631</v>
      </c>
      <c r="D64" s="193"/>
      <c r="F64" s="193"/>
      <c r="G64" s="193"/>
      <c r="H64" s="193"/>
      <c r="I64" s="193"/>
      <c r="J64" s="193"/>
    </row>
    <row customHeight="1" ht="11.25">
      <c r="A65" s="191" t="s">
        <v>633</v>
      </c>
      <c r="B65" s="192" t="s">
        <v>634</v>
      </c>
      <c r="C65" s="191" t="s">
        <v>633</v>
      </c>
      <c r="D65" s="193"/>
      <c r="F65" s="193"/>
      <c r="G65" s="193"/>
      <c r="H65" s="193"/>
      <c r="I65" s="193"/>
      <c r="J65" s="193"/>
    </row>
    <row customHeight="1" ht="11.25">
      <c r="A66" s="191" t="s">
        <v>635</v>
      </c>
      <c r="B66" s="192" t="s">
        <v>636</v>
      </c>
      <c r="C66" s="191" t="s">
        <v>635</v>
      </c>
      <c r="D66" s="193"/>
      <c r="F66" s="193"/>
      <c r="G66" s="193"/>
      <c r="H66" s="193"/>
      <c r="I66" s="193"/>
      <c r="J66" s="193"/>
    </row>
    <row customHeight="1" ht="11.25">
      <c r="A67" s="191" t="s">
        <v>637</v>
      </c>
      <c r="B67" s="192" t="s">
        <v>638</v>
      </c>
      <c r="C67" s="191" t="s">
        <v>637</v>
      </c>
      <c r="D67" s="193"/>
      <c r="F67" s="193"/>
      <c r="G67" s="193"/>
      <c r="H67" s="193"/>
      <c r="I67" s="193"/>
      <c r="J67" s="193"/>
    </row>
    <row customHeight="1" ht="11.25">
      <c r="A68" s="191" t="s">
        <v>639</v>
      </c>
      <c r="B68" s="192" t="s">
        <v>640</v>
      </c>
      <c r="C68" s="191" t="s">
        <v>639</v>
      </c>
      <c r="D68" s="193"/>
      <c r="F68" s="193"/>
      <c r="G68" s="193"/>
      <c r="H68" s="193"/>
      <c r="I68" s="193"/>
      <c r="J68" s="193"/>
    </row>
    <row customHeight="1" ht="11.25">
      <c r="A69" s="191" t="s">
        <v>641</v>
      </c>
      <c r="B69" s="192" t="s">
        <v>642</v>
      </c>
      <c r="C69" s="191" t="s">
        <v>641</v>
      </c>
      <c r="D69" s="193"/>
      <c r="F69" s="193"/>
      <c r="G69" s="193"/>
      <c r="H69" s="193"/>
      <c r="I69" s="193"/>
      <c r="J69" s="193"/>
    </row>
    <row customHeight="1" ht="11.25">
      <c r="A70" s="191" t="s">
        <v>643</v>
      </c>
      <c r="B70" s="192" t="s">
        <v>644</v>
      </c>
      <c r="C70" s="191" t="s">
        <v>643</v>
      </c>
      <c r="D70" s="193"/>
      <c r="F70" s="193"/>
      <c r="G70" s="193"/>
      <c r="H70" s="193"/>
      <c r="I70" s="193"/>
      <c r="J70" s="193"/>
    </row>
    <row customHeight="1" ht="11.25">
      <c r="A71" s="191" t="s">
        <v>645</v>
      </c>
      <c r="B71" s="192" t="s">
        <v>646</v>
      </c>
      <c r="C71" s="191" t="s">
        <v>645</v>
      </c>
      <c r="D71" s="193"/>
      <c r="F71" s="193"/>
      <c r="G71" s="193"/>
      <c r="H71" s="193"/>
      <c r="I71" s="193"/>
      <c r="J71" s="193"/>
    </row>
    <row customHeight="1" ht="11.25">
      <c r="A72" s="191" t="s">
        <v>647</v>
      </c>
      <c r="B72" s="192" t="s">
        <v>648</v>
      </c>
      <c r="C72" s="191" t="s">
        <v>647</v>
      </c>
      <c r="D72" s="193"/>
      <c r="F72" s="193"/>
      <c r="G72" s="193"/>
      <c r="H72" s="193"/>
      <c r="I72" s="193"/>
      <c r="J72" s="193"/>
    </row>
    <row customHeight="1" ht="11.25">
      <c r="A73" s="191" t="s">
        <v>649</v>
      </c>
      <c r="B73" s="192" t="s">
        <v>650</v>
      </c>
      <c r="C73" s="191" t="s">
        <v>649</v>
      </c>
      <c r="D73" s="193"/>
      <c r="F73" s="193"/>
      <c r="G73" s="193"/>
      <c r="H73" s="193"/>
      <c r="I73" s="193"/>
      <c r="J73" s="193"/>
    </row>
    <row customHeight="1" ht="11.25">
      <c r="A74" s="191" t="s">
        <v>651</v>
      </c>
      <c r="B74" s="192" t="s">
        <v>652</v>
      </c>
      <c r="C74" s="191" t="s">
        <v>651</v>
      </c>
      <c r="D74" s="193"/>
      <c r="F74" s="193"/>
      <c r="G74" s="193"/>
      <c r="H74" s="193"/>
      <c r="I74" s="193"/>
      <c r="J74" s="193"/>
    </row>
    <row customHeight="1" ht="11.25">
      <c r="A75" s="191" t="s">
        <v>653</v>
      </c>
      <c r="B75" s="192" t="s">
        <v>654</v>
      </c>
      <c r="C75" s="191" t="s">
        <v>653</v>
      </c>
      <c r="D75" s="193"/>
      <c r="F75" s="193"/>
      <c r="G75" s="193"/>
      <c r="H75" s="193"/>
      <c r="I75" s="193"/>
      <c r="J75" s="193"/>
    </row>
    <row customHeight="1" ht="11.25">
      <c r="A76" s="191" t="s">
        <v>655</v>
      </c>
      <c r="B76" s="192" t="s">
        <v>656</v>
      </c>
      <c r="C76" s="191" t="s">
        <v>655</v>
      </c>
      <c r="D76" s="193"/>
      <c r="F76" s="193"/>
      <c r="G76" s="193"/>
      <c r="H76" s="193"/>
      <c r="I76" s="193"/>
      <c r="J76" s="193"/>
    </row>
    <row customHeight="1" ht="11.25">
      <c r="A77" s="191" t="s">
        <v>657</v>
      </c>
      <c r="B77" s="192" t="s">
        <v>658</v>
      </c>
      <c r="C77" s="201" t="s">
        <v>659</v>
      </c>
      <c r="D77" s="193"/>
      <c r="F77" s="193"/>
      <c r="G77" s="193"/>
      <c r="H77" s="193"/>
      <c r="I77" s="193"/>
      <c r="J77" s="193"/>
    </row>
    <row customHeight="1" ht="11.25">
      <c r="A78" s="191" t="s">
        <v>660</v>
      </c>
      <c r="B78" s="192" t="s">
        <v>661</v>
      </c>
      <c r="C78" s="191" t="s">
        <v>660</v>
      </c>
      <c r="D78" s="193"/>
      <c r="F78" s="193"/>
      <c r="G78" s="193"/>
      <c r="H78" s="193"/>
      <c r="I78" s="193"/>
      <c r="J78" s="193"/>
    </row>
    <row customHeight="1" ht="11.25">
      <c r="A79" s="191" t="s">
        <v>662</v>
      </c>
      <c r="B79" s="192" t="s">
        <v>663</v>
      </c>
      <c r="C79" s="191" t="s">
        <v>662</v>
      </c>
      <c r="D79" s="193"/>
      <c r="F79" s="193"/>
      <c r="G79" s="193"/>
      <c r="H79" s="193"/>
      <c r="I79" s="193"/>
      <c r="J79" s="193"/>
    </row>
    <row customHeight="1" ht="11.25">
      <c r="A80" s="191" t="s">
        <v>664</v>
      </c>
      <c r="B80" s="192" t="s">
        <v>665</v>
      </c>
      <c r="C80" s="191" t="s">
        <v>664</v>
      </c>
      <c r="D80" s="193"/>
      <c r="F80" s="193"/>
      <c r="G80" s="193"/>
      <c r="H80" s="193"/>
      <c r="I80" s="193"/>
      <c r="J80" s="193"/>
    </row>
    <row customHeight="1" ht="11.25">
      <c r="A81" s="191" t="s">
        <v>666</v>
      </c>
      <c r="B81" s="192" t="s">
        <v>667</v>
      </c>
      <c r="C81" s="191" t="s">
        <v>666</v>
      </c>
      <c r="D81" s="193"/>
      <c r="F81" s="193"/>
      <c r="G81" s="193"/>
      <c r="H81" s="193"/>
      <c r="I81" s="193"/>
      <c r="J81" s="193"/>
    </row>
    <row customHeight="1" ht="11.25">
      <c r="A82" s="191" t="s">
        <v>668</v>
      </c>
      <c r="B82" s="192" t="s">
        <v>669</v>
      </c>
      <c r="C82" s="201" t="s">
        <v>670</v>
      </c>
      <c r="D82" s="193"/>
      <c r="F82" s="193"/>
      <c r="G82" s="193"/>
      <c r="H82" s="193"/>
      <c r="I82" s="193"/>
      <c r="J82" s="193"/>
    </row>
    <row customHeight="1" ht="11.25">
      <c r="A83" s="191" t="s">
        <v>671</v>
      </c>
      <c r="B83" s="192" t="s">
        <v>672</v>
      </c>
      <c r="C83" s="201" t="s">
        <v>673</v>
      </c>
      <c r="D83" s="193"/>
      <c r="F83" s="193"/>
      <c r="G83" s="193"/>
      <c r="H83" s="193"/>
      <c r="I83" s="193"/>
      <c r="J83" s="193"/>
    </row>
    <row customHeight="1" ht="11.25">
      <c r="A84" s="191" t="s">
        <v>674</v>
      </c>
      <c r="B84" s="192" t="s">
        <v>675</v>
      </c>
      <c r="C84" s="191" t="s">
        <v>674</v>
      </c>
      <c r="D84" s="193"/>
      <c r="F84" s="193"/>
      <c r="G84" s="193"/>
      <c r="H84" s="193"/>
      <c r="I84" s="193"/>
      <c r="J84" s="193"/>
    </row>
    <row customHeight="1" ht="11.25">
      <c r="A85" s="191" t="s">
        <v>676</v>
      </c>
      <c r="B85" s="192" t="s">
        <v>677</v>
      </c>
      <c r="C85" s="191" t="s">
        <v>676</v>
      </c>
      <c r="D85" s="193"/>
      <c r="F85" s="193"/>
      <c r="G85" s="193"/>
      <c r="H85" s="193"/>
      <c r="I85" s="193"/>
      <c r="J85" s="193"/>
    </row>
    <row customHeight="1" ht="11.25">
      <c r="A86" s="191" t="s">
        <v>678</v>
      </c>
      <c r="B86" s="192" t="s">
        <v>679</v>
      </c>
      <c r="C86" s="191" t="s">
        <v>678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25EEEDA-8948-F997-101C-2879881DEF56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17" width="23.8515625" customWidth="1"/>
    <col min="3" max="3" style="517" width="3.7109375" customWidth="1"/>
    <col min="4" max="4" style="517" width="10.7109375" customWidth="1"/>
    <col min="5" max="5" style="517" width="12.7109375" customWidth="1"/>
    <col min="6" max="6" style="517" width="10.7109375" customWidth="1"/>
    <col min="7" max="7" style="517" width="6.7109375" customWidth="1"/>
    <col min="8" max="12" style="517" width="5.7109375" customWidth="1"/>
    <col min="13" max="13" style="517" width="2.7109375" customWidth="1"/>
    <col min="14" max="19" style="517" width="5.7109375" customWidth="1"/>
    <col min="20" max="20" style="517" width="38.7109375" customWidth="1"/>
  </cols>
  <sheetData>
    <row r="2" customHeight="1" ht="10.5">
      <c r="A2" s="279" t="s">
        <v>680</v>
      </c>
      <c r="B2" s="279"/>
    </row>
    <row s="641" customFormat="1" customHeight="1" ht="12">
      <c r="C3" s="240" t="s">
        <v>181</v>
      </c>
      <c r="D3" s="222" t="str">
        <f>"1.2."&amp;N3</f>
        <v>1.2.TBD</v>
      </c>
      <c r="E3" s="244"/>
      <c r="F3" s="241" t="s">
        <v>165</v>
      </c>
      <c r="G3" s="241">
        <v>30</v>
      </c>
      <c r="H3" s="162">
        <f>SUM(I3:L3)</f>
        <v>0</v>
      </c>
      <c r="I3" s="172"/>
      <c r="J3" s="172"/>
      <c r="K3" s="172"/>
      <c r="L3" s="172"/>
      <c r="N3" s="239" t="s">
        <v>681</v>
      </c>
      <c r="O3" s="238"/>
      <c r="P3" s="238"/>
      <c r="Q3" s="238"/>
      <c r="R3" s="238"/>
      <c r="S3" s="239"/>
      <c r="T3" s="239" t="s">
        <v>682</v>
      </c>
    </row>
    <row r="5" customHeight="1" ht="10.5">
      <c r="A5" s="279" t="s">
        <v>683</v>
      </c>
      <c r="B5" s="279"/>
    </row>
    <row s="641" customFormat="1" customHeight="1" ht="12">
      <c r="C6" s="240" t="s">
        <v>181</v>
      </c>
      <c r="D6" s="222" t="str">
        <f>"1.3."&amp;N6</f>
        <v>1.3.TBD</v>
      </c>
      <c r="E6" s="244"/>
      <c r="F6" s="241" t="s">
        <v>165</v>
      </c>
      <c r="G6" s="241" t="s">
        <v>176</v>
      </c>
      <c r="H6" s="162">
        <f>SUM(I6:L6)</f>
        <v>0</v>
      </c>
      <c r="I6" s="172"/>
      <c r="J6" s="172"/>
      <c r="K6" s="172"/>
      <c r="L6" s="172"/>
      <c r="N6" s="239" t="s">
        <v>681</v>
      </c>
      <c r="O6" s="238"/>
      <c r="P6" s="238"/>
      <c r="Q6" s="238"/>
      <c r="R6" s="238"/>
      <c r="S6" s="239"/>
      <c r="T6" s="239" t="s">
        <v>684</v>
      </c>
    </row>
    <row r="8" customHeight="1" ht="10.5">
      <c r="A8" s="279" t="s">
        <v>685</v>
      </c>
      <c r="B8" s="279"/>
    </row>
    <row s="641" customFormat="1" customHeight="1" ht="12">
      <c r="C9" s="240" t="s">
        <v>181</v>
      </c>
      <c r="D9" s="222" t="str">
        <f>"1.4."&amp;N9</f>
        <v>1.4.TBD</v>
      </c>
      <c r="E9" s="244"/>
      <c r="F9" s="241" t="s">
        <v>165</v>
      </c>
      <c r="G9" s="241" t="s">
        <v>180</v>
      </c>
      <c r="H9" s="162">
        <f>SUM(I9:L9)</f>
        <v>0</v>
      </c>
      <c r="I9" s="172"/>
      <c r="J9" s="172"/>
      <c r="K9" s="172"/>
      <c r="L9" s="172"/>
      <c r="N9" s="239" t="s">
        <v>681</v>
      </c>
      <c r="O9" s="238"/>
      <c r="P9" s="238"/>
      <c r="Q9" s="238"/>
      <c r="R9" s="238"/>
      <c r="S9" s="239"/>
      <c r="T9" s="239" t="s">
        <v>187</v>
      </c>
    </row>
    <row r="11" customHeight="1" ht="10.5">
      <c r="A11" s="279" t="s">
        <v>686</v>
      </c>
      <c r="B11" s="279"/>
    </row>
    <row s="641" customFormat="1" customHeight="1" ht="12">
      <c r="C12" s="240" t="s">
        <v>181</v>
      </c>
      <c r="D12" s="222" t="str">
        <f>"4.3."&amp;N12</f>
        <v>4.3.TBD</v>
      </c>
      <c r="E12" s="244"/>
      <c r="F12" s="241" t="s">
        <v>165</v>
      </c>
      <c r="G12" s="241" t="s">
        <v>227</v>
      </c>
      <c r="H12" s="162">
        <f>SUM(I12:L12)</f>
        <v>0</v>
      </c>
      <c r="I12" s="172"/>
      <c r="J12" s="172"/>
      <c r="K12" s="172"/>
      <c r="L12" s="172"/>
      <c r="N12" s="239" t="s">
        <v>681</v>
      </c>
      <c r="O12" s="238"/>
      <c r="P12" s="238"/>
      <c r="Q12" s="238"/>
      <c r="R12" s="238"/>
      <c r="S12" s="239"/>
      <c r="T12" s="239" t="s">
        <v>231</v>
      </c>
    </row>
    <row r="14" customHeight="1" ht="10.5">
      <c r="A14" s="279" t="s">
        <v>687</v>
      </c>
      <c r="B14" s="279"/>
    </row>
    <row s="641" customFormat="1" customHeight="1" ht="12">
      <c r="C15" s="240" t="s">
        <v>181</v>
      </c>
      <c r="D15" s="222" t="str">
        <f>"12.2."&amp;N15</f>
        <v>12.2.TBD</v>
      </c>
      <c r="E15" s="244"/>
      <c r="F15" s="243" t="s">
        <v>262</v>
      </c>
      <c r="G15" s="243" t="s">
        <v>267</v>
      </c>
      <c r="H15" s="162">
        <f>SUM(I15:L15)</f>
        <v>0</v>
      </c>
      <c r="I15" s="172"/>
      <c r="J15" s="172"/>
      <c r="K15" s="172"/>
      <c r="L15" s="172"/>
      <c r="N15" s="239" t="s">
        <v>681</v>
      </c>
      <c r="O15" s="238"/>
      <c r="P15" s="238"/>
      <c r="Q15" s="238"/>
      <c r="R15" s="238"/>
      <c r="S15" s="239"/>
      <c r="T15" s="239" t="s">
        <v>688</v>
      </c>
    </row>
    <row r="17" customHeight="1" ht="10.5">
      <c r="A17" s="279" t="s">
        <v>689</v>
      </c>
      <c r="B17" s="279"/>
    </row>
    <row s="641" customFormat="1" customHeight="1" ht="12">
      <c r="C18" s="240" t="s">
        <v>181</v>
      </c>
      <c r="D18" s="222" t="str">
        <f>"12.3."&amp;N18</f>
        <v>12.3.TBD</v>
      </c>
      <c r="E18" s="244"/>
      <c r="F18" s="243" t="s">
        <v>262</v>
      </c>
      <c r="G18" s="243" t="s">
        <v>270</v>
      </c>
      <c r="H18" s="162">
        <f>SUM(I18:L18)</f>
        <v>0</v>
      </c>
      <c r="I18" s="172"/>
      <c r="J18" s="172"/>
      <c r="K18" s="172"/>
      <c r="L18" s="172"/>
      <c r="N18" s="239" t="s">
        <v>681</v>
      </c>
      <c r="O18" s="238"/>
      <c r="P18" s="238"/>
      <c r="Q18" s="238"/>
      <c r="R18" s="238"/>
      <c r="S18" s="239"/>
      <c r="T18" s="239" t="s">
        <v>690</v>
      </c>
    </row>
    <row r="20" customHeight="1" ht="10.5">
      <c r="A20" s="279" t="s">
        <v>691</v>
      </c>
      <c r="B20" s="279"/>
    </row>
    <row s="641" customFormat="1" customHeight="1" ht="12">
      <c r="C21" s="240" t="s">
        <v>181</v>
      </c>
      <c r="D21" s="222" t="str">
        <f>"12.4."&amp;N21</f>
        <v>12.4.TBD</v>
      </c>
      <c r="E21" s="244"/>
      <c r="F21" s="243" t="s">
        <v>262</v>
      </c>
      <c r="G21" s="243" t="s">
        <v>273</v>
      </c>
      <c r="H21" s="162">
        <f>SUM(I21:L21)</f>
        <v>0</v>
      </c>
      <c r="I21" s="172"/>
      <c r="J21" s="172"/>
      <c r="K21" s="172"/>
      <c r="L21" s="172"/>
      <c r="N21" s="239" t="s">
        <v>681</v>
      </c>
      <c r="O21" s="238"/>
      <c r="P21" s="238"/>
      <c r="Q21" s="238"/>
      <c r="R21" s="238"/>
      <c r="S21" s="239"/>
      <c r="T21" s="239" t="s">
        <v>692</v>
      </c>
    </row>
    <row r="23" customHeight="1" ht="10.5">
      <c r="A23" s="279" t="s">
        <v>693</v>
      </c>
      <c r="B23" s="279"/>
    </row>
    <row s="641" customFormat="1" customHeight="1" ht="12">
      <c r="C24" s="240" t="s">
        <v>181</v>
      </c>
      <c r="D24" s="222" t="str">
        <f>"15.3."&amp;N24</f>
        <v>15.3.TBD</v>
      </c>
      <c r="E24" s="244"/>
      <c r="F24" s="243" t="s">
        <v>262</v>
      </c>
      <c r="G24" s="243" t="s">
        <v>300</v>
      </c>
      <c r="H24" s="162">
        <f>SUM(I24:L24)</f>
        <v>0</v>
      </c>
      <c r="I24" s="172"/>
      <c r="J24" s="172"/>
      <c r="K24" s="172"/>
      <c r="L24" s="172"/>
      <c r="N24" s="239" t="s">
        <v>681</v>
      </c>
      <c r="O24" s="238"/>
      <c r="P24" s="238"/>
      <c r="Q24" s="238"/>
      <c r="R24" s="238"/>
      <c r="S24" s="239"/>
      <c r="T24" s="239" t="s">
        <v>694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23AF451-F61A-C7B8-07AB-9768580B6BE5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  <col min="2" max="2" style="517" width="34.140625" customWidth="1"/>
    <col min="3" max="3" style="517" width="35.7109375" customWidth="1"/>
  </cols>
  <sheetData>
    <row customHeight="1" ht="11.25">
      <c r="B1" s="470" t="s">
        <v>695</v>
      </c>
      <c r="C1" s="470" t="s">
        <v>696</v>
      </c>
    </row>
    <row customHeight="1" ht="11.25">
      <c r="B2" s="151" t="s">
        <v>697</v>
      </c>
      <c r="C2" s="151" t="s">
        <v>698</v>
      </c>
      <c r="D2" s="51" t="s">
        <v>699</v>
      </c>
      <c r="E2" s="51" t="s">
        <v>700</v>
      </c>
    </row>
    <row customHeight="1" ht="10.5">
      <c r="B3" s="102" t="s">
        <v>701</v>
      </c>
      <c r="C3" s="102" t="s">
        <v>702</v>
      </c>
      <c r="D3" s="51">
        <v>2022</v>
      </c>
      <c r="E3" s="51" t="s">
        <v>703</v>
      </c>
    </row>
    <row customHeight="1" ht="10.5">
      <c r="B4" s="102" t="s">
        <v>704</v>
      </c>
      <c r="C4" s="102" t="s">
        <v>705</v>
      </c>
      <c r="D4" s="0">
        <v>2022</v>
      </c>
      <c r="E4" s="0" t="s">
        <v>703</v>
      </c>
    </row>
    <row customHeight="1" ht="10.5">
      <c r="B5" s="102" t="s">
        <v>706</v>
      </c>
      <c r="C5" s="102" t="s">
        <v>707</v>
      </c>
      <c r="D5" s="0">
        <v>2022</v>
      </c>
      <c r="E5" s="0" t="s">
        <v>703</v>
      </c>
    </row>
    <row customHeight="1" ht="10.5">
      <c r="B6" s="102" t="s">
        <v>708</v>
      </c>
      <c r="C6" s="102" t="s">
        <v>709</v>
      </c>
      <c r="D6" s="0">
        <v>2022</v>
      </c>
      <c r="E6" s="0" t="s">
        <v>703</v>
      </c>
    </row>
    <row customHeight="1" ht="10.5">
      <c r="B7" s="102" t="s">
        <v>710</v>
      </c>
      <c r="C7" s="102" t="s">
        <v>711</v>
      </c>
      <c r="D7" s="0">
        <v>2022</v>
      </c>
      <c r="E7" s="0" t="s">
        <v>703</v>
      </c>
    </row>
    <row customHeight="1" ht="10.5">
      <c r="B8" s="102" t="s">
        <v>712</v>
      </c>
      <c r="C8" s="102" t="s">
        <v>713</v>
      </c>
      <c r="D8" s="0">
        <v>2022</v>
      </c>
      <c r="E8" s="0" t="s">
        <v>703</v>
      </c>
    </row>
    <row customHeight="1" ht="10.5">
      <c r="B9" s="102" t="s">
        <v>714</v>
      </c>
      <c r="C9" s="102" t="s">
        <v>715</v>
      </c>
      <c r="D9" s="0">
        <v>2022</v>
      </c>
      <c r="E9" s="0" t="s">
        <v>703</v>
      </c>
    </row>
    <row customHeight="1" ht="10.5">
      <c r="B10" s="102" t="s">
        <v>716</v>
      </c>
      <c r="C10" s="102" t="s">
        <v>717</v>
      </c>
      <c r="D10" s="0">
        <v>2022</v>
      </c>
      <c r="E10" s="0" t="s">
        <v>703</v>
      </c>
    </row>
    <row customHeight="1" ht="10.5">
      <c r="B11" s="102" t="s">
        <v>718</v>
      </c>
      <c r="C11" s="102" t="s">
        <v>719</v>
      </c>
      <c r="D11" s="0">
        <v>2022</v>
      </c>
      <c r="E11" s="0" t="s">
        <v>703</v>
      </c>
    </row>
    <row customHeight="1" ht="10.5">
      <c r="B12" s="102" t="s">
        <v>720</v>
      </c>
      <c r="C12" s="102" t="s">
        <v>721</v>
      </c>
      <c r="D12" s="0">
        <v>2022</v>
      </c>
      <c r="E12" s="0" t="s">
        <v>703</v>
      </c>
    </row>
    <row customHeight="1" ht="10.5">
      <c r="B13" s="102" t="s">
        <v>722</v>
      </c>
      <c r="C13" s="102" t="s">
        <v>723</v>
      </c>
      <c r="D13" s="0">
        <v>2022</v>
      </c>
      <c r="E13" s="0" t="s">
        <v>703</v>
      </c>
    </row>
    <row customHeight="1" ht="10.5">
      <c r="B14" s="102" t="s">
        <v>724</v>
      </c>
      <c r="C14" s="102" t="s">
        <v>725</v>
      </c>
      <c r="D14" s="0">
        <v>2022</v>
      </c>
      <c r="E14" s="0" t="s">
        <v>703</v>
      </c>
    </row>
    <row customHeight="1" ht="10.5">
      <c r="B15" s="102" t="s">
        <v>726</v>
      </c>
      <c r="C15" s="102" t="s">
        <v>727</v>
      </c>
      <c r="D15" s="0">
        <v>2022</v>
      </c>
      <c r="E15" s="0" t="s">
        <v>703</v>
      </c>
    </row>
    <row customHeight="1" ht="10.5">
      <c r="B16" s="102" t="s">
        <v>728</v>
      </c>
      <c r="C16" s="102" t="s">
        <v>729</v>
      </c>
      <c r="D16" s="0">
        <v>2022</v>
      </c>
      <c r="E16" s="0" t="s">
        <v>703</v>
      </c>
    </row>
    <row customHeight="1" ht="10.5">
      <c r="B17" s="102" t="s">
        <v>730</v>
      </c>
      <c r="C17" s="102" t="s">
        <v>731</v>
      </c>
      <c r="D17" s="0">
        <v>2022</v>
      </c>
      <c r="E17" s="0" t="s">
        <v>703</v>
      </c>
    </row>
    <row customHeight="1" ht="10.5">
      <c r="B18" s="102" t="s">
        <v>732</v>
      </c>
      <c r="C18" s="102" t="s">
        <v>733</v>
      </c>
      <c r="D18" s="0">
        <v>2022</v>
      </c>
      <c r="E18" s="0" t="s">
        <v>703</v>
      </c>
    </row>
    <row customHeight="1" ht="10.5">
      <c r="B19" s="102" t="s">
        <v>732</v>
      </c>
      <c r="C19" s="102" t="s">
        <v>734</v>
      </c>
      <c r="D19" s="0">
        <v>2022</v>
      </c>
      <c r="E19" s="0" t="s">
        <v>703</v>
      </c>
    </row>
    <row customHeight="1" ht="10.5">
      <c r="B20" s="102" t="s">
        <v>732</v>
      </c>
      <c r="C20" s="102" t="s">
        <v>735</v>
      </c>
      <c r="D20" s="0">
        <v>2022</v>
      </c>
      <c r="E20" s="0" t="s">
        <v>703</v>
      </c>
    </row>
    <row customHeight="1" ht="10.5">
      <c r="B21" s="102" t="s">
        <v>732</v>
      </c>
      <c r="C21" s="102" t="s">
        <v>736</v>
      </c>
      <c r="D21" s="0">
        <v>2022</v>
      </c>
      <c r="E21" s="0" t="s">
        <v>703</v>
      </c>
    </row>
    <row customHeight="1" ht="10.5">
      <c r="B22" s="102" t="s">
        <v>732</v>
      </c>
      <c r="C22" s="102" t="s">
        <v>737</v>
      </c>
      <c r="D22" s="0">
        <v>2022</v>
      </c>
      <c r="E22" s="0" t="s">
        <v>703</v>
      </c>
    </row>
    <row customHeight="1" ht="10.5">
      <c r="B23" s="102" t="s">
        <v>732</v>
      </c>
      <c r="C23" s="102" t="s">
        <v>738</v>
      </c>
      <c r="D23" s="0">
        <v>2022</v>
      </c>
      <c r="E23" s="0" t="s">
        <v>703</v>
      </c>
    </row>
    <row customHeight="1" ht="10.5">
      <c r="B24" s="102" t="s">
        <v>732</v>
      </c>
      <c r="C24" s="102" t="s">
        <v>739</v>
      </c>
      <c r="D24" s="0">
        <v>2022</v>
      </c>
      <c r="E24" s="0" t="s">
        <v>703</v>
      </c>
    </row>
    <row customHeight="1" ht="10.5">
      <c r="B25" s="102" t="s">
        <v>732</v>
      </c>
      <c r="C25" s="102" t="s">
        <v>740</v>
      </c>
      <c r="D25" s="0">
        <v>2022</v>
      </c>
      <c r="E25" s="0" t="s">
        <v>703</v>
      </c>
    </row>
    <row customHeight="1" ht="10.5">
      <c r="B26" s="102" t="s">
        <v>732</v>
      </c>
      <c r="C26" s="102" t="s">
        <v>741</v>
      </c>
      <c r="D26" s="0">
        <v>2022</v>
      </c>
      <c r="E26" s="0" t="s">
        <v>703</v>
      </c>
    </row>
    <row customHeight="1" ht="10.5">
      <c r="B27" s="102" t="s">
        <v>732</v>
      </c>
      <c r="C27" s="102" t="s">
        <v>742</v>
      </c>
      <c r="D27" s="0">
        <v>2022</v>
      </c>
      <c r="E27" s="0" t="s">
        <v>703</v>
      </c>
    </row>
    <row customHeight="1" ht="10.5">
      <c r="B28" s="102" t="s">
        <v>732</v>
      </c>
      <c r="C28" s="102" t="s">
        <v>743</v>
      </c>
      <c r="D28" s="0">
        <v>2022</v>
      </c>
      <c r="E28" s="0" t="s">
        <v>703</v>
      </c>
    </row>
    <row customHeight="1" ht="10.5">
      <c r="B29" s="102" t="s">
        <v>732</v>
      </c>
      <c r="C29" s="102" t="s">
        <v>744</v>
      </c>
      <c r="D29" s="0">
        <v>2022</v>
      </c>
      <c r="E29" s="0" t="s">
        <v>703</v>
      </c>
    </row>
    <row customHeight="1" ht="10.5">
      <c r="B30" s="102" t="s">
        <v>732</v>
      </c>
      <c r="C30" s="102" t="s">
        <v>745</v>
      </c>
      <c r="D30" s="0">
        <v>2022</v>
      </c>
      <c r="E30" s="0" t="s">
        <v>703</v>
      </c>
    </row>
    <row customHeight="1" ht="10.5">
      <c r="B31" s="102" t="s">
        <v>732</v>
      </c>
      <c r="C31" s="102" t="s">
        <v>48</v>
      </c>
      <c r="D31" s="0">
        <v>2022</v>
      </c>
      <c r="E31" s="0" t="s">
        <v>703</v>
      </c>
    </row>
    <row customHeight="1" ht="10.5">
      <c r="B32" s="102" t="s">
        <v>732</v>
      </c>
      <c r="C32" s="102" t="s">
        <v>746</v>
      </c>
      <c r="D32" s="0">
        <v>2022</v>
      </c>
      <c r="E32" s="0" t="s">
        <v>703</v>
      </c>
    </row>
    <row customHeight="1" ht="10.5">
      <c r="B33" s="102" t="s">
        <v>732</v>
      </c>
      <c r="C33" s="102" t="s">
        <v>747</v>
      </c>
      <c r="D33" s="0">
        <v>2022</v>
      </c>
      <c r="E33" s="0" t="s">
        <v>703</v>
      </c>
    </row>
    <row customHeight="1" ht="10.5">
      <c r="B34" s="102" t="s">
        <v>732</v>
      </c>
      <c r="C34" s="102" t="s">
        <v>748</v>
      </c>
      <c r="D34" s="0">
        <v>2022</v>
      </c>
      <c r="E34" s="0" t="s">
        <v>703</v>
      </c>
    </row>
    <row customHeight="1" ht="10.5">
      <c r="B35" s="102" t="s">
        <v>732</v>
      </c>
      <c r="C35" s="102" t="s">
        <v>749</v>
      </c>
      <c r="D35" s="0">
        <v>2022</v>
      </c>
      <c r="E35" s="0" t="s">
        <v>703</v>
      </c>
    </row>
    <row customHeight="1" ht="10.5">
      <c r="B36" s="102" t="s">
        <v>732</v>
      </c>
      <c r="C36" s="102" t="s">
        <v>750</v>
      </c>
      <c r="D36" s="0">
        <v>2022</v>
      </c>
      <c r="E36" s="0" t="s">
        <v>703</v>
      </c>
    </row>
    <row customHeight="1" ht="10.5">
      <c r="B37" s="102" t="s">
        <v>732</v>
      </c>
      <c r="C37" s="102" t="s">
        <v>751</v>
      </c>
      <c r="D37" s="0">
        <v>2022</v>
      </c>
      <c r="E37" s="0" t="s">
        <v>703</v>
      </c>
    </row>
    <row customHeight="1" ht="10.5">
      <c r="B38" s="102" t="s">
        <v>732</v>
      </c>
      <c r="C38" s="102" t="s">
        <v>752</v>
      </c>
      <c r="D38" s="0">
        <v>2022</v>
      </c>
      <c r="E38" s="0" t="s">
        <v>703</v>
      </c>
    </row>
    <row customHeight="1" ht="10.5">
      <c r="B39" s="102" t="s">
        <v>732</v>
      </c>
      <c r="C39" s="102" t="s">
        <v>753</v>
      </c>
      <c r="D39" s="0">
        <v>2022</v>
      </c>
      <c r="E39" s="0" t="s">
        <v>703</v>
      </c>
    </row>
    <row customHeight="1" ht="10.5">
      <c r="B40" s="102" t="s">
        <v>732</v>
      </c>
      <c r="C40" s="102" t="s">
        <v>754</v>
      </c>
      <c r="D40" s="0">
        <v>2022</v>
      </c>
      <c r="E40" s="0" t="s">
        <v>703</v>
      </c>
    </row>
    <row customHeight="1" ht="10.5">
      <c r="B41" s="470" t="s">
        <v>732</v>
      </c>
      <c r="C41" s="470" t="s">
        <v>755</v>
      </c>
      <c r="D41" s="0">
        <v>2022</v>
      </c>
      <c r="E41" s="0" t="s">
        <v>703</v>
      </c>
    </row>
    <row customHeight="1" ht="10.5">
      <c r="B42" s="470" t="s">
        <v>732</v>
      </c>
      <c r="C42" s="470" t="s">
        <v>756</v>
      </c>
      <c r="D42" s="0">
        <v>2022</v>
      </c>
      <c r="E42" s="0" t="s">
        <v>703</v>
      </c>
    </row>
    <row customHeight="1" ht="10.5">
      <c r="B43" s="470" t="s">
        <v>732</v>
      </c>
      <c r="C43" s="470" t="s">
        <v>757</v>
      </c>
      <c r="D43" s="0">
        <v>2022</v>
      </c>
      <c r="E43" s="0" t="s">
        <v>703</v>
      </c>
    </row>
    <row customHeight="1" ht="10.5">
      <c r="B44" s="470" t="s">
        <v>732</v>
      </c>
      <c r="C44" s="470" t="s">
        <v>758</v>
      </c>
      <c r="D44" s="0">
        <v>2022</v>
      </c>
      <c r="E44" s="0" t="s">
        <v>703</v>
      </c>
    </row>
    <row customHeight="1" ht="10.5">
      <c r="B45" s="470" t="s">
        <v>732</v>
      </c>
      <c r="C45" s="470" t="s">
        <v>759</v>
      </c>
      <c r="D45" s="0">
        <v>2022</v>
      </c>
      <c r="E45" s="0" t="s">
        <v>703</v>
      </c>
    </row>
    <row customHeight="1" ht="10.5">
      <c r="B46" s="470" t="s">
        <v>732</v>
      </c>
      <c r="C46" s="470" t="s">
        <v>760</v>
      </c>
      <c r="D46" s="0">
        <v>2022</v>
      </c>
      <c r="E46" s="0" t="s">
        <v>703</v>
      </c>
    </row>
    <row customHeight="1" ht="10.5">
      <c r="B47" s="470" t="s">
        <v>732</v>
      </c>
      <c r="C47" s="470" t="s">
        <v>761</v>
      </c>
      <c r="D47" s="0">
        <v>2022</v>
      </c>
      <c r="E47" s="0" t="s">
        <v>703</v>
      </c>
    </row>
    <row customHeight="1" ht="10.5">
      <c r="B48" s="470" t="s">
        <v>732</v>
      </c>
      <c r="C48" s="470" t="s">
        <v>762</v>
      </c>
      <c r="D48" s="0">
        <v>2022</v>
      </c>
      <c r="E48" s="0" t="s">
        <v>703</v>
      </c>
    </row>
    <row customHeight="1" ht="10.5">
      <c r="B49" s="470" t="s">
        <v>732</v>
      </c>
      <c r="C49" s="470" t="s">
        <v>763</v>
      </c>
      <c r="D49" s="0">
        <v>2022</v>
      </c>
      <c r="E49" s="0" t="s">
        <v>703</v>
      </c>
    </row>
    <row customHeight="1" ht="10.5">
      <c r="B50" s="470" t="s">
        <v>732</v>
      </c>
      <c r="C50" s="470" t="s">
        <v>764</v>
      </c>
      <c r="D50" s="0">
        <v>2022</v>
      </c>
      <c r="E50" s="0" t="s">
        <v>703</v>
      </c>
    </row>
    <row customHeight="1" ht="10.5">
      <c r="B51" s="470" t="s">
        <v>732</v>
      </c>
      <c r="C51" s="470" t="s">
        <v>765</v>
      </c>
      <c r="D51" s="0">
        <v>2022</v>
      </c>
      <c r="E51" s="0" t="s">
        <v>703</v>
      </c>
    </row>
    <row customHeight="1" ht="10.5">
      <c r="B52" s="470" t="s">
        <v>732</v>
      </c>
      <c r="C52" s="470" t="s">
        <v>766</v>
      </c>
      <c r="D52" s="0">
        <v>2022</v>
      </c>
      <c r="E52" s="0" t="s">
        <v>703</v>
      </c>
    </row>
    <row customHeight="1" ht="10.5">
      <c r="B53" s="470" t="s">
        <v>732</v>
      </c>
      <c r="C53" s="470" t="s">
        <v>767</v>
      </c>
      <c r="D53" s="0">
        <v>2022</v>
      </c>
      <c r="E53" s="0" t="s">
        <v>703</v>
      </c>
    </row>
    <row customHeight="1" ht="10.5">
      <c r="B54" s="470" t="s">
        <v>732</v>
      </c>
      <c r="C54" s="470" t="s">
        <v>768</v>
      </c>
      <c r="D54" s="0">
        <v>2022</v>
      </c>
      <c r="E54" s="0" t="s">
        <v>703</v>
      </c>
    </row>
    <row customHeight="1" ht="10.5">
      <c r="B55" s="470" t="s">
        <v>732</v>
      </c>
      <c r="C55" s="470" t="s">
        <v>769</v>
      </c>
      <c r="D55" s="0">
        <v>2022</v>
      </c>
      <c r="E55" s="0" t="s">
        <v>703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B671362-D2E2-2B71-CC2C-D29C75854A9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0.5">
      <c r="A1" s="470" t="s">
        <v>770</v>
      </c>
      <c r="B1" s="51" t="s">
        <v>771</v>
      </c>
    </row>
    <row customHeight="1" ht="10.5">
      <c r="A2" s="470" t="s">
        <v>772</v>
      </c>
      <c r="B2" s="0" t="s">
        <v>491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8D79913-4C3B-EAB1-2CB1-DC40071D2B23}" mc:Ignorable="x14ac xr xr2 xr3">
  <sheetPr>
    <tabColor rgb="FFFFCC99"/>
  </sheetPr>
  <dimension ref="A1:EK4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09"/>
      <c r="DQ1" s="51" t="s">
        <v>773</v>
      </c>
      <c r="DR1" s="472" t="s">
        <v>774</v>
      </c>
      <c r="DS1" s="472" t="s">
        <v>63</v>
      </c>
      <c r="DT1" s="472" t="s">
        <v>775</v>
      </c>
      <c r="DU1" s="472" t="s">
        <v>66</v>
      </c>
      <c r="DV1" s="472" t="s">
        <v>68</v>
      </c>
      <c r="DW1" s="472" t="s">
        <v>31</v>
      </c>
      <c r="DX1" s="51" t="s">
        <v>32</v>
      </c>
      <c r="DY1" s="51" t="s">
        <v>35</v>
      </c>
      <c r="DZ1" s="51" t="s">
        <v>38</v>
      </c>
      <c r="EA1" s="51" t="s">
        <v>41</v>
      </c>
      <c r="EB1" s="472" t="s">
        <v>776</v>
      </c>
      <c r="EC1" s="472" t="s">
        <v>777</v>
      </c>
      <c r="ED1" s="472" t="s">
        <v>778</v>
      </c>
      <c r="EE1" s="472" t="s">
        <v>779</v>
      </c>
      <c r="EF1" s="51" t="s">
        <v>780</v>
      </c>
      <c r="EG1" s="472" t="s">
        <v>781</v>
      </c>
      <c r="EH1" s="472" t="s">
        <v>782</v>
      </c>
      <c r="EI1" s="472" t="s">
        <v>783</v>
      </c>
    </row>
    <row customHeight="1" ht="10.5">
      <c r="DQ2" s="0" t="s">
        <v>784</v>
      </c>
      <c r="DR2" s="0" t="s">
        <v>785</v>
      </c>
      <c r="DS2" s="0" t="s">
        <v>786</v>
      </c>
      <c r="DT2" s="0" t="s">
        <v>787</v>
      </c>
      <c r="DU2" s="0" t="s">
        <v>788</v>
      </c>
      <c r="DV2" s="0" t="s">
        <v>789</v>
      </c>
      <c r="DW2" s="0" t="s">
        <v>31</v>
      </c>
      <c r="DX2" s="0" t="s">
        <v>790</v>
      </c>
      <c r="DY2" s="0" t="s">
        <v>791</v>
      </c>
      <c r="DZ2" s="0" t="s">
        <v>792</v>
      </c>
      <c r="EA2" s="0" t="s">
        <v>793</v>
      </c>
      <c r="EB2" s="0" t="s">
        <v>794</v>
      </c>
      <c r="EC2" s="0" t="s">
        <v>795</v>
      </c>
      <c r="ED2" s="0" t="s">
        <v>796</v>
      </c>
      <c r="EE2" s="0" t="s">
        <v>797</v>
      </c>
      <c r="EF2" s="0" t="s">
        <v>732</v>
      </c>
      <c r="EG2" s="0" t="s">
        <v>798</v>
      </c>
      <c r="EH2" s="0" t="s">
        <v>799</v>
      </c>
      <c r="EI2" s="0" t="s">
        <v>800</v>
      </c>
    </row>
    <row customHeight="1" ht="10.5">
      <c r="DR3" s="0" t="s">
        <v>18</v>
      </c>
      <c r="DW3" s="0">
        <v>26524393</v>
      </c>
      <c r="DX3" s="0" t="s">
        <v>801</v>
      </c>
      <c r="DY3" s="0" t="s">
        <v>802</v>
      </c>
      <c r="DZ3" s="0" t="s">
        <v>803</v>
      </c>
      <c r="EA3" s="0" t="s">
        <v>804</v>
      </c>
      <c r="EF3" s="0" t="s">
        <v>740</v>
      </c>
      <c r="EG3" s="0" t="s">
        <v>805</v>
      </c>
      <c r="EI3" s="0" t="s">
        <v>806</v>
      </c>
    </row>
    <row customHeight="1" ht="10.5">
      <c r="DR4" s="0" t="s">
        <v>18</v>
      </c>
      <c r="DW4" s="0">
        <v>27718861</v>
      </c>
      <c r="DX4" s="0" t="s">
        <v>807</v>
      </c>
      <c r="DY4" s="0" t="s">
        <v>808</v>
      </c>
      <c r="DZ4" s="0" t="s">
        <v>809</v>
      </c>
      <c r="EA4" s="0" t="s">
        <v>810</v>
      </c>
      <c r="EB4" s="473">
        <v>40886</v>
      </c>
      <c r="EF4" s="0" t="s">
        <v>48</v>
      </c>
      <c r="EG4" s="0" t="s">
        <v>811</v>
      </c>
      <c r="EI4" s="0" t="s">
        <v>806</v>
      </c>
    </row>
    <row customHeight="1" ht="10.5">
      <c r="DR5" s="0" t="s">
        <v>18</v>
      </c>
      <c r="DW5" s="0">
        <v>26456392</v>
      </c>
      <c r="DX5" s="0" t="s">
        <v>812</v>
      </c>
      <c r="DY5" s="0" t="s">
        <v>813</v>
      </c>
      <c r="DZ5" s="0" t="s">
        <v>39</v>
      </c>
      <c r="EA5" s="0" t="s">
        <v>814</v>
      </c>
      <c r="EF5" s="0" t="s">
        <v>48</v>
      </c>
      <c r="EG5" s="0" t="s">
        <v>811</v>
      </c>
      <c r="EI5" s="0" t="s">
        <v>806</v>
      </c>
    </row>
    <row customHeight="1" ht="10.5">
      <c r="DR6" s="0" t="s">
        <v>18</v>
      </c>
      <c r="DW6" s="0">
        <v>30899972</v>
      </c>
      <c r="DX6" s="0" t="s">
        <v>815</v>
      </c>
      <c r="DY6" s="0" t="s">
        <v>808</v>
      </c>
      <c r="DZ6" s="0" t="s">
        <v>816</v>
      </c>
      <c r="EA6" s="0" t="s">
        <v>810</v>
      </c>
      <c r="EF6" s="0" t="s">
        <v>48</v>
      </c>
      <c r="EG6" s="0" t="s">
        <v>811</v>
      </c>
      <c r="EI6" s="0" t="s">
        <v>806</v>
      </c>
    </row>
    <row customHeight="1" ht="10.5">
      <c r="DR7" s="0" t="s">
        <v>18</v>
      </c>
      <c r="DW7" s="0">
        <v>26355786</v>
      </c>
      <c r="DX7" s="0" t="s">
        <v>817</v>
      </c>
      <c r="DY7" s="0" t="s">
        <v>818</v>
      </c>
      <c r="DZ7" s="0" t="s">
        <v>39</v>
      </c>
      <c r="EA7" s="0" t="s">
        <v>819</v>
      </c>
      <c r="EB7" s="473">
        <v>40892</v>
      </c>
      <c r="EF7" s="0" t="s">
        <v>48</v>
      </c>
      <c r="EG7" s="0" t="s">
        <v>811</v>
      </c>
      <c r="EI7" s="0" t="s">
        <v>806</v>
      </c>
    </row>
    <row customHeight="1" ht="10.5">
      <c r="DR8" s="0" t="s">
        <v>18</v>
      </c>
      <c r="DW8" s="0">
        <v>26522777</v>
      </c>
      <c r="DX8" s="0" t="s">
        <v>820</v>
      </c>
      <c r="DY8" s="0" t="s">
        <v>821</v>
      </c>
      <c r="DZ8" s="0" t="s">
        <v>822</v>
      </c>
      <c r="EA8" s="0" t="s">
        <v>823</v>
      </c>
      <c r="EB8" s="473">
        <v>38534</v>
      </c>
      <c r="EF8" s="0" t="s">
        <v>740</v>
      </c>
      <c r="EG8" s="0" t="s">
        <v>805</v>
      </c>
      <c r="EI8" s="0" t="s">
        <v>806</v>
      </c>
    </row>
    <row customHeight="1" ht="10.5">
      <c r="DR9" s="0" t="s">
        <v>18</v>
      </c>
      <c r="DW9" s="0">
        <v>26507599</v>
      </c>
      <c r="DX9" s="0" t="s">
        <v>824</v>
      </c>
      <c r="DY9" s="0" t="s">
        <v>825</v>
      </c>
      <c r="DZ9" s="0" t="s">
        <v>39</v>
      </c>
      <c r="EA9" s="0" t="s">
        <v>826</v>
      </c>
      <c r="EF9" s="0" t="s">
        <v>48</v>
      </c>
      <c r="EG9" s="0" t="s">
        <v>811</v>
      </c>
      <c r="EI9" s="0" t="s">
        <v>806</v>
      </c>
    </row>
    <row customHeight="1" ht="10.5">
      <c r="DR10" s="0" t="s">
        <v>18</v>
      </c>
      <c r="DW10" s="0">
        <v>26319245</v>
      </c>
      <c r="DX10" s="0" t="s">
        <v>827</v>
      </c>
      <c r="DY10" s="0" t="s">
        <v>828</v>
      </c>
      <c r="DZ10" s="0" t="s">
        <v>816</v>
      </c>
      <c r="EA10" s="0" t="s">
        <v>829</v>
      </c>
      <c r="EF10" s="0" t="s">
        <v>48</v>
      </c>
      <c r="EG10" s="0" t="s">
        <v>811</v>
      </c>
      <c r="EI10" s="0" t="s">
        <v>806</v>
      </c>
    </row>
    <row customHeight="1" ht="10.5">
      <c r="DR11" s="0" t="s">
        <v>18</v>
      </c>
      <c r="DW11" s="0">
        <v>29650667</v>
      </c>
      <c r="DX11" s="0" t="s">
        <v>830</v>
      </c>
      <c r="DY11" s="0" t="s">
        <v>831</v>
      </c>
      <c r="DZ11" s="0" t="s">
        <v>832</v>
      </c>
      <c r="EA11" s="0" t="s">
        <v>833</v>
      </c>
      <c r="EB11" s="473">
        <v>42192</v>
      </c>
      <c r="EF11" s="0" t="s">
        <v>740</v>
      </c>
      <c r="EG11" s="0" t="s">
        <v>805</v>
      </c>
      <c r="EI11" s="0" t="s">
        <v>806</v>
      </c>
    </row>
    <row customHeight="1" ht="10.5">
      <c r="DR12" s="0" t="s">
        <v>18</v>
      </c>
      <c r="DW12" s="0">
        <v>27215840</v>
      </c>
      <c r="DX12" s="0" t="s">
        <v>834</v>
      </c>
      <c r="DY12" s="0" t="s">
        <v>835</v>
      </c>
      <c r="DZ12" s="0" t="s">
        <v>836</v>
      </c>
      <c r="EA12" s="0" t="s">
        <v>837</v>
      </c>
      <c r="EB12" s="473">
        <v>40787</v>
      </c>
      <c r="EF12" s="0" t="s">
        <v>48</v>
      </c>
      <c r="EG12" s="0" t="s">
        <v>811</v>
      </c>
      <c r="EI12" s="0" t="s">
        <v>806</v>
      </c>
    </row>
    <row customHeight="1" ht="10.5">
      <c r="DR13" s="0" t="s">
        <v>18</v>
      </c>
      <c r="DW13" s="0">
        <v>26355790</v>
      </c>
      <c r="DX13" s="0" t="s">
        <v>838</v>
      </c>
      <c r="DY13" s="0" t="s">
        <v>839</v>
      </c>
      <c r="DZ13" s="0" t="s">
        <v>39</v>
      </c>
      <c r="EA13" s="0" t="s">
        <v>840</v>
      </c>
      <c r="EB13" s="473">
        <v>37480</v>
      </c>
      <c r="EF13" s="0" t="s">
        <v>739</v>
      </c>
      <c r="EG13" s="0" t="s">
        <v>841</v>
      </c>
      <c r="EI13" s="0" t="s">
        <v>806</v>
      </c>
    </row>
    <row customHeight="1" ht="10.5">
      <c r="DR14" s="0" t="s">
        <v>18</v>
      </c>
      <c r="DW14" s="0">
        <v>26505895</v>
      </c>
      <c r="DX14" s="0" t="s">
        <v>842</v>
      </c>
      <c r="DY14" s="0" t="s">
        <v>843</v>
      </c>
      <c r="DZ14" s="0" t="s">
        <v>844</v>
      </c>
      <c r="EA14" s="0" t="s">
        <v>845</v>
      </c>
      <c r="EF14" s="0" t="s">
        <v>48</v>
      </c>
      <c r="EG14" s="0" t="s">
        <v>811</v>
      </c>
      <c r="EI14" s="0" t="s">
        <v>806</v>
      </c>
    </row>
    <row customHeight="1" ht="10.5">
      <c r="DR15" s="0" t="s">
        <v>18</v>
      </c>
      <c r="DW15" s="0">
        <v>31457319</v>
      </c>
      <c r="DX15" s="0" t="s">
        <v>846</v>
      </c>
      <c r="DY15" s="0" t="s">
        <v>847</v>
      </c>
      <c r="DZ15" s="0" t="s">
        <v>848</v>
      </c>
      <c r="EA15" s="0" t="s">
        <v>849</v>
      </c>
      <c r="EF15" s="0" t="s">
        <v>740</v>
      </c>
      <c r="EG15" s="0" t="s">
        <v>805</v>
      </c>
      <c r="EI15" s="0" t="s">
        <v>806</v>
      </c>
    </row>
    <row customHeight="1" ht="10.5">
      <c r="DR16" s="0" t="s">
        <v>18</v>
      </c>
      <c r="DW16" s="0">
        <v>28950917</v>
      </c>
      <c r="DX16" s="0" t="s">
        <v>188</v>
      </c>
      <c r="DY16" s="0" t="s">
        <v>191</v>
      </c>
      <c r="DZ16" s="0" t="s">
        <v>39</v>
      </c>
      <c r="EA16" s="0" t="s">
        <v>190</v>
      </c>
      <c r="EF16" s="0" t="s">
        <v>48</v>
      </c>
      <c r="EG16" s="0" t="s">
        <v>811</v>
      </c>
      <c r="EI16" s="0" t="s">
        <v>806</v>
      </c>
    </row>
    <row customHeight="1" ht="10.5">
      <c r="DR17" s="0" t="s">
        <v>18</v>
      </c>
      <c r="DW17" s="0">
        <v>28494978</v>
      </c>
      <c r="DX17" s="0" t="s">
        <v>33</v>
      </c>
      <c r="DY17" s="0" t="s">
        <v>36</v>
      </c>
      <c r="DZ17" s="0" t="s">
        <v>39</v>
      </c>
      <c r="EA17" s="0" t="s">
        <v>42</v>
      </c>
      <c r="EB17" s="473">
        <v>41648</v>
      </c>
      <c r="EF17" s="0" t="s">
        <v>48</v>
      </c>
      <c r="EG17" s="0" t="s">
        <v>811</v>
      </c>
      <c r="EI17" s="0" t="s">
        <v>806</v>
      </c>
    </row>
    <row customHeight="1" ht="10.5">
      <c r="DR18" s="0" t="s">
        <v>18</v>
      </c>
      <c r="DW18" s="0">
        <v>26766814</v>
      </c>
      <c r="DX18" s="0" t="s">
        <v>850</v>
      </c>
      <c r="DY18" s="0" t="s">
        <v>851</v>
      </c>
      <c r="DZ18" s="0" t="s">
        <v>852</v>
      </c>
      <c r="EA18" s="0" t="s">
        <v>853</v>
      </c>
      <c r="EF18" s="0" t="s">
        <v>740</v>
      </c>
      <c r="EG18" s="0" t="s">
        <v>805</v>
      </c>
      <c r="EI18" s="0" t="s">
        <v>806</v>
      </c>
    </row>
    <row customHeight="1" ht="10.5">
      <c r="DR19" s="0" t="s">
        <v>18</v>
      </c>
      <c r="DW19" s="0">
        <v>26813772</v>
      </c>
      <c r="DX19" s="0" t="s">
        <v>854</v>
      </c>
      <c r="DY19" s="0" t="s">
        <v>855</v>
      </c>
      <c r="DZ19" s="0" t="s">
        <v>856</v>
      </c>
      <c r="EA19" s="0" t="s">
        <v>857</v>
      </c>
      <c r="EB19" s="473">
        <v>40457</v>
      </c>
      <c r="EF19" s="0" t="s">
        <v>733</v>
      </c>
      <c r="EG19" s="0" t="s">
        <v>858</v>
      </c>
      <c r="EI19" s="0" t="s">
        <v>806</v>
      </c>
    </row>
    <row customHeight="1" ht="10.5">
      <c r="DR20" s="0" t="s">
        <v>18</v>
      </c>
      <c r="DW20" s="0">
        <v>26613700</v>
      </c>
      <c r="DX20" s="0" t="s">
        <v>859</v>
      </c>
      <c r="DY20" s="0" t="s">
        <v>860</v>
      </c>
      <c r="DZ20" s="0" t="s">
        <v>861</v>
      </c>
      <c r="EA20" s="0" t="s">
        <v>862</v>
      </c>
      <c r="EF20" s="0" t="s">
        <v>740</v>
      </c>
      <c r="EG20" s="0" t="s">
        <v>805</v>
      </c>
      <c r="EI20" s="0" t="s">
        <v>806</v>
      </c>
    </row>
    <row customHeight="1" ht="10.5">
      <c r="DR21" s="0" t="s">
        <v>18</v>
      </c>
      <c r="DW21" s="0">
        <v>31341697</v>
      </c>
      <c r="DX21" s="0" t="s">
        <v>863</v>
      </c>
      <c r="DY21" s="0" t="s">
        <v>864</v>
      </c>
      <c r="DZ21" s="0" t="s">
        <v>865</v>
      </c>
      <c r="EA21" s="0" t="s">
        <v>866</v>
      </c>
      <c r="EF21" s="0" t="s">
        <v>740</v>
      </c>
      <c r="EG21" s="0" t="s">
        <v>805</v>
      </c>
      <c r="EI21" s="0" t="s">
        <v>867</v>
      </c>
    </row>
    <row customHeight="1" ht="10.5">
      <c r="DR22" s="0" t="s">
        <v>18</v>
      </c>
      <c r="DW22" s="0">
        <v>28792250</v>
      </c>
      <c r="DX22" s="0" t="s">
        <v>868</v>
      </c>
      <c r="DY22" s="0" t="s">
        <v>869</v>
      </c>
      <c r="DZ22" s="0" t="s">
        <v>870</v>
      </c>
      <c r="EA22" s="0" t="s">
        <v>871</v>
      </c>
      <c r="EB22" s="473">
        <v>41522</v>
      </c>
      <c r="EF22" s="0" t="s">
        <v>737</v>
      </c>
      <c r="EG22" s="0" t="s">
        <v>872</v>
      </c>
      <c r="EI22" s="0" t="s">
        <v>806</v>
      </c>
    </row>
    <row customHeight="1" ht="10.5">
      <c r="DR23" s="0" t="s">
        <v>18</v>
      </c>
      <c r="DW23" s="0">
        <v>30389287</v>
      </c>
      <c r="DX23" s="0" t="s">
        <v>873</v>
      </c>
      <c r="DY23" s="0" t="s">
        <v>874</v>
      </c>
      <c r="DZ23" s="0" t="s">
        <v>39</v>
      </c>
      <c r="EA23" s="0" t="s">
        <v>875</v>
      </c>
      <c r="EC23" s="473">
        <v>44581</v>
      </c>
      <c r="EF23" s="0" t="s">
        <v>737</v>
      </c>
      <c r="EG23" s="0" t="s">
        <v>872</v>
      </c>
      <c r="EI23" s="0" t="s">
        <v>806</v>
      </c>
    </row>
    <row customHeight="1" ht="10.5">
      <c r="DR24" s="0" t="s">
        <v>18</v>
      </c>
      <c r="DW24" s="0">
        <v>27667971</v>
      </c>
      <c r="DX24" s="0" t="s">
        <v>876</v>
      </c>
      <c r="DY24" s="0" t="s">
        <v>877</v>
      </c>
      <c r="DZ24" s="0" t="s">
        <v>878</v>
      </c>
      <c r="EA24" s="0" t="s">
        <v>879</v>
      </c>
      <c r="EF24" s="0" t="s">
        <v>740</v>
      </c>
      <c r="EG24" s="0" t="s">
        <v>805</v>
      </c>
      <c r="EI24" s="0" t="s">
        <v>806</v>
      </c>
    </row>
    <row customHeight="1" ht="10.5">
      <c r="DR25" s="0" t="s">
        <v>18</v>
      </c>
      <c r="DW25" s="0">
        <v>28147378</v>
      </c>
      <c r="DX25" s="0" t="s">
        <v>876</v>
      </c>
      <c r="DY25" s="0" t="s">
        <v>877</v>
      </c>
      <c r="DZ25" s="0" t="s">
        <v>880</v>
      </c>
      <c r="EA25" s="0" t="s">
        <v>879</v>
      </c>
      <c r="EF25" s="0" t="s">
        <v>740</v>
      </c>
      <c r="EG25" s="0" t="s">
        <v>805</v>
      </c>
      <c r="EI25" s="0" t="s">
        <v>806</v>
      </c>
    </row>
    <row customHeight="1" ht="10.5">
      <c r="DR26" s="0" t="s">
        <v>18</v>
      </c>
      <c r="DW26" s="0">
        <v>26522205</v>
      </c>
      <c r="DX26" s="0" t="s">
        <v>881</v>
      </c>
      <c r="DY26" s="0" t="s">
        <v>882</v>
      </c>
      <c r="DZ26" s="0" t="s">
        <v>883</v>
      </c>
      <c r="EA26" s="0" t="s">
        <v>884</v>
      </c>
      <c r="EF26" s="0" t="s">
        <v>740</v>
      </c>
      <c r="EG26" s="0" t="s">
        <v>805</v>
      </c>
      <c r="EI26" s="0" t="s">
        <v>806</v>
      </c>
    </row>
    <row customHeight="1" ht="10.5">
      <c r="DR27" s="0" t="s">
        <v>18</v>
      </c>
      <c r="DW27" s="0">
        <v>31297339</v>
      </c>
      <c r="DX27" s="0" t="s">
        <v>885</v>
      </c>
      <c r="DY27" s="0" t="s">
        <v>886</v>
      </c>
      <c r="DZ27" s="0" t="s">
        <v>887</v>
      </c>
      <c r="EA27" s="0" t="s">
        <v>888</v>
      </c>
      <c r="EB27" s="473">
        <v>43525</v>
      </c>
      <c r="EF27" s="0" t="s">
        <v>740</v>
      </c>
      <c r="EG27" s="0" t="s">
        <v>805</v>
      </c>
      <c r="EI27" s="0" t="s">
        <v>806</v>
      </c>
    </row>
    <row customHeight="1" ht="10.5">
      <c r="DR28" s="0" t="s">
        <v>18</v>
      </c>
      <c r="DW28" s="0">
        <v>30827950</v>
      </c>
      <c r="DX28" s="0" t="s">
        <v>889</v>
      </c>
      <c r="DY28" s="0" t="s">
        <v>890</v>
      </c>
      <c r="DZ28" s="0" t="s">
        <v>865</v>
      </c>
      <c r="EA28" s="0" t="s">
        <v>891</v>
      </c>
      <c r="EB28" s="473">
        <v>40371</v>
      </c>
      <c r="EF28" s="0" t="s">
        <v>48</v>
      </c>
      <c r="EG28" s="0" t="s">
        <v>811</v>
      </c>
      <c r="EI28" s="0" t="s">
        <v>806</v>
      </c>
    </row>
    <row customHeight="1" ht="10.5">
      <c r="DR29" s="0" t="s">
        <v>18</v>
      </c>
      <c r="DW29" s="0">
        <v>26355785</v>
      </c>
      <c r="DX29" s="0" t="s">
        <v>892</v>
      </c>
      <c r="DY29" s="0" t="s">
        <v>893</v>
      </c>
      <c r="DZ29" s="0" t="s">
        <v>894</v>
      </c>
      <c r="EA29" s="0" t="s">
        <v>895</v>
      </c>
      <c r="EB29" s="473">
        <v>37799</v>
      </c>
      <c r="EF29" s="0" t="s">
        <v>48</v>
      </c>
      <c r="EG29" s="0" t="s">
        <v>811</v>
      </c>
      <c r="EI29" s="0" t="s">
        <v>806</v>
      </c>
    </row>
    <row customHeight="1" ht="10.5">
      <c r="DR30" s="0" t="s">
        <v>18</v>
      </c>
      <c r="DW30" s="0">
        <v>26416221</v>
      </c>
      <c r="DX30" s="0" t="s">
        <v>896</v>
      </c>
      <c r="DY30" s="0" t="s">
        <v>897</v>
      </c>
      <c r="DZ30" s="0" t="s">
        <v>898</v>
      </c>
      <c r="EA30" s="0" t="s">
        <v>899</v>
      </c>
      <c r="EB30" s="473">
        <v>41031</v>
      </c>
      <c r="EF30" s="0" t="s">
        <v>740</v>
      </c>
      <c r="EG30" s="0" t="s">
        <v>805</v>
      </c>
      <c r="EI30" s="0" t="s">
        <v>806</v>
      </c>
    </row>
    <row customHeight="1" ht="10.5">
      <c r="DR31" s="0" t="s">
        <v>18</v>
      </c>
      <c r="DW31" s="0">
        <v>26318820</v>
      </c>
      <c r="DX31" s="0" t="s">
        <v>900</v>
      </c>
      <c r="DY31" s="0" t="s">
        <v>901</v>
      </c>
      <c r="DZ31" s="0" t="s">
        <v>902</v>
      </c>
      <c r="EA31" s="0" t="s">
        <v>903</v>
      </c>
      <c r="EF31" s="0" t="s">
        <v>740</v>
      </c>
      <c r="EG31" s="0" t="s">
        <v>805</v>
      </c>
      <c r="EI31" s="0" t="s">
        <v>806</v>
      </c>
    </row>
    <row customHeight="1" ht="10.5">
      <c r="DR32" s="0" t="s">
        <v>18</v>
      </c>
      <c r="DW32" s="0">
        <v>26406211</v>
      </c>
      <c r="DX32" s="0" t="s">
        <v>904</v>
      </c>
      <c r="DY32" s="0" t="s">
        <v>905</v>
      </c>
      <c r="DZ32" s="0" t="s">
        <v>906</v>
      </c>
      <c r="EA32" s="0" t="s">
        <v>907</v>
      </c>
      <c r="EF32" s="0" t="s">
        <v>740</v>
      </c>
      <c r="EG32" s="0" t="s">
        <v>805</v>
      </c>
      <c r="EI32" s="0" t="s">
        <v>806</v>
      </c>
    </row>
    <row customHeight="1" ht="10.5">
      <c r="DR33" s="0" t="s">
        <v>18</v>
      </c>
      <c r="DW33" s="0">
        <v>26502786</v>
      </c>
      <c r="DX33" s="0" t="s">
        <v>908</v>
      </c>
      <c r="DY33" s="0" t="s">
        <v>909</v>
      </c>
      <c r="DZ33" s="0" t="s">
        <v>906</v>
      </c>
      <c r="EA33" s="0" t="s">
        <v>910</v>
      </c>
      <c r="EF33" s="0" t="s">
        <v>740</v>
      </c>
      <c r="EG33" s="0" t="s">
        <v>805</v>
      </c>
      <c r="EI33" s="0" t="s">
        <v>806</v>
      </c>
    </row>
    <row customHeight="1" ht="10.5">
      <c r="DR34" s="0" t="s">
        <v>18</v>
      </c>
      <c r="DW34" s="0">
        <v>31029537</v>
      </c>
      <c r="DX34" s="0" t="s">
        <v>228</v>
      </c>
      <c r="DY34" s="0" t="s">
        <v>230</v>
      </c>
      <c r="DZ34" s="0" t="s">
        <v>39</v>
      </c>
      <c r="EA34" s="0" t="s">
        <v>229</v>
      </c>
      <c r="EF34" s="0" t="s">
        <v>48</v>
      </c>
      <c r="EG34" s="0" t="s">
        <v>811</v>
      </c>
      <c r="EI34" s="0" t="s">
        <v>806</v>
      </c>
    </row>
    <row customHeight="1" ht="10.5">
      <c r="DR35" s="0" t="s">
        <v>18</v>
      </c>
      <c r="DW35" s="0">
        <v>26497668</v>
      </c>
      <c r="DX35" s="0" t="s">
        <v>911</v>
      </c>
      <c r="DY35" s="0" t="s">
        <v>912</v>
      </c>
      <c r="DZ35" s="0" t="s">
        <v>913</v>
      </c>
      <c r="EA35" s="0" t="s">
        <v>914</v>
      </c>
      <c r="EB35" s="473">
        <v>39995</v>
      </c>
      <c r="EF35" s="0" t="s">
        <v>740</v>
      </c>
      <c r="EG35" s="0" t="s">
        <v>805</v>
      </c>
      <c r="EI35" s="0" t="s">
        <v>806</v>
      </c>
    </row>
    <row customHeight="1" ht="10.5">
      <c r="DR36" s="0" t="s">
        <v>18</v>
      </c>
      <c r="DW36" s="0">
        <v>31413001</v>
      </c>
      <c r="DX36" s="0" t="s">
        <v>915</v>
      </c>
      <c r="DY36" s="0" t="s">
        <v>916</v>
      </c>
      <c r="DZ36" s="0" t="s">
        <v>917</v>
      </c>
      <c r="EA36" s="0" t="s">
        <v>918</v>
      </c>
      <c r="EF36" s="0" t="s">
        <v>740</v>
      </c>
      <c r="EG36" s="0" t="s">
        <v>805</v>
      </c>
      <c r="EI36" s="0" t="s">
        <v>867</v>
      </c>
    </row>
    <row customHeight="1" ht="10.5">
      <c r="DR37" s="0" t="s">
        <v>18</v>
      </c>
      <c r="DW37" s="0">
        <v>27191876</v>
      </c>
      <c r="DX37" s="0" t="s">
        <v>919</v>
      </c>
      <c r="DY37" s="0" t="s">
        <v>920</v>
      </c>
      <c r="DZ37" s="0" t="s">
        <v>921</v>
      </c>
      <c r="EA37" s="0" t="s">
        <v>922</v>
      </c>
      <c r="EC37" s="473">
        <v>44799</v>
      </c>
      <c r="EF37" s="0" t="s">
        <v>740</v>
      </c>
      <c r="EG37" s="0" t="s">
        <v>805</v>
      </c>
      <c r="EI37" s="0" t="s">
        <v>806</v>
      </c>
    </row>
    <row customHeight="1" ht="10.5">
      <c r="DR38" s="0" t="s">
        <v>18</v>
      </c>
      <c r="DW38" s="0">
        <v>28494405</v>
      </c>
      <c r="DX38" s="0" t="s">
        <v>923</v>
      </c>
      <c r="DY38" s="0" t="s">
        <v>924</v>
      </c>
      <c r="DZ38" s="0" t="s">
        <v>925</v>
      </c>
      <c r="EA38" s="0" t="s">
        <v>926</v>
      </c>
      <c r="EF38" s="0" t="s">
        <v>740</v>
      </c>
      <c r="EG38" s="0" t="s">
        <v>805</v>
      </c>
      <c r="EI38" s="0" t="s">
        <v>806</v>
      </c>
    </row>
    <row customHeight="1" ht="10.5">
      <c r="DR39" s="0" t="s">
        <v>18</v>
      </c>
      <c r="DW39" s="0">
        <v>27666778</v>
      </c>
      <c r="DX39" s="0" t="s">
        <v>927</v>
      </c>
      <c r="DY39" s="0" t="s">
        <v>928</v>
      </c>
      <c r="DZ39" s="0" t="s">
        <v>929</v>
      </c>
      <c r="EA39" s="0" t="s">
        <v>930</v>
      </c>
      <c r="EB39" s="473">
        <v>40469</v>
      </c>
      <c r="EF39" s="0" t="s">
        <v>740</v>
      </c>
      <c r="EG39" s="0" t="s">
        <v>805</v>
      </c>
      <c r="EI39" s="0" t="s">
        <v>806</v>
      </c>
    </row>
    <row customHeight="1" ht="10.5">
      <c r="DR40" s="0" t="s">
        <v>18</v>
      </c>
      <c r="DW40" s="0">
        <v>30433612</v>
      </c>
      <c r="DX40" s="0" t="s">
        <v>931</v>
      </c>
      <c r="DY40" s="0" t="s">
        <v>932</v>
      </c>
      <c r="DZ40" s="0" t="s">
        <v>933</v>
      </c>
      <c r="EA40" s="0" t="s">
        <v>934</v>
      </c>
      <c r="EF40" s="0" t="s">
        <v>740</v>
      </c>
      <c r="EG40" s="0" t="s">
        <v>805</v>
      </c>
      <c r="EI40" s="0" t="s">
        <v>806</v>
      </c>
    </row>
    <row customHeight="1" ht="10.5">
      <c r="DR41" s="0" t="s">
        <v>18</v>
      </c>
      <c r="DW41" s="0">
        <v>30812782</v>
      </c>
      <c r="DX41" s="0" t="s">
        <v>935</v>
      </c>
      <c r="DY41" s="0" t="s">
        <v>936</v>
      </c>
      <c r="DZ41" s="0" t="s">
        <v>39</v>
      </c>
      <c r="EA41" s="0" t="s">
        <v>937</v>
      </c>
      <c r="EF41" s="0" t="s">
        <v>48</v>
      </c>
      <c r="EG41" s="0" t="s">
        <v>811</v>
      </c>
      <c r="EI41" s="0" t="s">
        <v>806</v>
      </c>
    </row>
    <row customHeight="1" ht="10.5">
      <c r="DR42" s="0" t="s">
        <v>18</v>
      </c>
      <c r="DW42" s="0">
        <v>30401674</v>
      </c>
      <c r="DX42" s="0" t="s">
        <v>938</v>
      </c>
      <c r="DY42" s="0" t="s">
        <v>802</v>
      </c>
      <c r="DZ42" s="0" t="s">
        <v>939</v>
      </c>
      <c r="EA42" s="0" t="s">
        <v>804</v>
      </c>
      <c r="EF42" s="0" t="s">
        <v>740</v>
      </c>
      <c r="EG42" s="0" t="s">
        <v>805</v>
      </c>
      <c r="EI42" s="0" t="s">
        <v>806</v>
      </c>
    </row>
    <row customHeight="1" ht="10.5">
      <c r="DR43" s="0" t="s">
        <v>18</v>
      </c>
      <c r="DW43" s="0">
        <v>30893851</v>
      </c>
      <c r="DX43" s="0" t="s">
        <v>940</v>
      </c>
      <c r="DY43" s="0" t="s">
        <v>941</v>
      </c>
      <c r="DZ43" s="0" t="s">
        <v>917</v>
      </c>
      <c r="EA43" s="0" t="s">
        <v>942</v>
      </c>
      <c r="EF43" s="0" t="s">
        <v>740</v>
      </c>
      <c r="EG43" s="0" t="s">
        <v>805</v>
      </c>
      <c r="EI43" s="0" t="s">
        <v>806</v>
      </c>
    </row>
    <row customHeight="1" ht="10.5">
      <c r="DR44" s="0" t="s">
        <v>18</v>
      </c>
      <c r="DW44" s="0">
        <v>27954259</v>
      </c>
      <c r="DX44" s="0" t="s">
        <v>943</v>
      </c>
      <c r="DY44" s="0" t="s">
        <v>944</v>
      </c>
      <c r="DZ44" s="0" t="s">
        <v>945</v>
      </c>
      <c r="EA44" s="0" t="s">
        <v>946</v>
      </c>
      <c r="EF44" s="0" t="s">
        <v>48</v>
      </c>
      <c r="EG44" s="0" t="s">
        <v>811</v>
      </c>
      <c r="EI44" s="0" t="s">
        <v>806</v>
      </c>
    </row>
    <row customHeight="1" ht="10.5">
      <c r="DR45" s="0" t="s">
        <v>18</v>
      </c>
      <c r="DW45" s="0">
        <v>27301763</v>
      </c>
      <c r="DX45" s="0" t="s">
        <v>947</v>
      </c>
      <c r="DY45" s="0" t="s">
        <v>835</v>
      </c>
      <c r="DZ45" s="0" t="s">
        <v>948</v>
      </c>
      <c r="EA45" s="0" t="s">
        <v>837</v>
      </c>
      <c r="EF45" s="0" t="s">
        <v>48</v>
      </c>
      <c r="EG45" s="0" t="s">
        <v>811</v>
      </c>
      <c r="EI45" s="0" t="s">
        <v>806</v>
      </c>
    </row>
    <row customHeight="1" ht="10.5">
      <c r="DR46" s="0" t="s">
        <v>18</v>
      </c>
      <c r="DW46" s="0">
        <v>28134760</v>
      </c>
      <c r="DX46" s="0" t="s">
        <v>182</v>
      </c>
      <c r="DY46" s="0" t="s">
        <v>184</v>
      </c>
      <c r="DZ46" s="0" t="s">
        <v>185</v>
      </c>
      <c r="EA46" s="0" t="s">
        <v>183</v>
      </c>
      <c r="EF46" s="0" t="s">
        <v>48</v>
      </c>
      <c r="EG46" s="0" t="s">
        <v>811</v>
      </c>
      <c r="EI46" s="0" t="s">
        <v>806</v>
      </c>
    </row>
    <row customHeight="1" ht="10.5">
      <c r="DR47" s="0" t="s">
        <v>18</v>
      </c>
      <c r="DW47" s="0">
        <v>26359939</v>
      </c>
      <c r="DX47" s="0" t="s">
        <v>949</v>
      </c>
      <c r="DY47" s="0" t="s">
        <v>950</v>
      </c>
      <c r="DZ47" s="0" t="s">
        <v>951</v>
      </c>
      <c r="EA47" s="0" t="s">
        <v>952</v>
      </c>
      <c r="EF47" s="0" t="s">
        <v>738</v>
      </c>
      <c r="EG47" s="0" t="s">
        <v>953</v>
      </c>
      <c r="EI47" s="0" t="s">
        <v>806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0BCA91B-4A3D-A9C3-ECA7-7FE4C464209E}" mc:Ignorable="x14ac xr xr2 xr3">
  <sheetPr>
    <tabColor rgb="FFFFCC99"/>
  </sheetPr>
  <dimension ref="A1:I23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67" width="28.57421875" customWidth="1"/>
    <col min="2" max="2" style="667" width="34.28125" customWidth="1"/>
    <col min="3" max="3" style="667" width="10.00390625" customWidth="1"/>
    <col min="4" max="4" style="667" width="21.421875" customWidth="1"/>
    <col min="5" max="5" style="667" width="28.57421875" customWidth="1"/>
    <col min="6" max="6" style="667" width="17.140625" customWidth="1"/>
  </cols>
  <sheetData>
    <row customHeight="1" ht="11.25">
      <c r="A1" s="51" t="s">
        <v>954</v>
      </c>
      <c r="B1" s="51" t="s">
        <v>955</v>
      </c>
      <c r="C1" s="51" t="s">
        <v>68</v>
      </c>
      <c r="D1" s="51" t="s">
        <v>956</v>
      </c>
      <c r="E1" s="51" t="s">
        <v>63</v>
      </c>
      <c r="F1" s="51" t="s">
        <v>957</v>
      </c>
    </row>
    <row customHeight="1" ht="10.5">
      <c r="A2" s="51" t="s">
        <v>958</v>
      </c>
      <c r="B2" s="51" t="s">
        <v>958</v>
      </c>
      <c r="C2" s="51" t="s">
        <v>959</v>
      </c>
      <c r="D2" s="51" t="s">
        <v>960</v>
      </c>
      <c r="E2" s="51" t="s">
        <v>958</v>
      </c>
      <c r="F2" s="51" t="s">
        <v>961</v>
      </c>
    </row>
    <row customHeight="1" ht="10.5">
      <c r="A3" s="51" t="s">
        <v>958</v>
      </c>
      <c r="B3" s="51" t="s">
        <v>962</v>
      </c>
      <c r="C3" s="51" t="s">
        <v>963</v>
      </c>
      <c r="D3" s="51" t="s">
        <v>964</v>
      </c>
      <c r="E3" s="51" t="s">
        <v>965</v>
      </c>
      <c r="F3" s="51" t="s">
        <v>966</v>
      </c>
    </row>
    <row customHeight="1" ht="10.5">
      <c r="A4" s="51" t="s">
        <v>958</v>
      </c>
      <c r="B4" s="51" t="s">
        <v>967</v>
      </c>
      <c r="C4" s="51" t="s">
        <v>968</v>
      </c>
      <c r="D4" s="51" t="s">
        <v>964</v>
      </c>
      <c r="E4" s="51" t="s">
        <v>969</v>
      </c>
      <c r="F4" s="51" t="s">
        <v>970</v>
      </c>
    </row>
    <row customHeight="1" ht="10.5">
      <c r="A5" s="51" t="s">
        <v>958</v>
      </c>
      <c r="B5" s="51" t="s">
        <v>971</v>
      </c>
      <c r="C5" s="51" t="s">
        <v>972</v>
      </c>
      <c r="D5" s="51" t="s">
        <v>964</v>
      </c>
      <c r="E5" s="51" t="s">
        <v>973</v>
      </c>
      <c r="F5" s="51" t="s">
        <v>974</v>
      </c>
    </row>
    <row customHeight="1" ht="10.5">
      <c r="A6" s="51" t="s">
        <v>958</v>
      </c>
      <c r="B6" s="51" t="s">
        <v>975</v>
      </c>
      <c r="C6" s="51" t="s">
        <v>976</v>
      </c>
      <c r="D6" s="51" t="s">
        <v>964</v>
      </c>
      <c r="E6" s="51" t="s">
        <v>64</v>
      </c>
      <c r="F6" s="51" t="s">
        <v>977</v>
      </c>
    </row>
    <row customHeight="1" ht="10.5">
      <c r="A7" s="671" t="s">
        <v>958</v>
      </c>
      <c r="B7" s="671" t="s">
        <v>978</v>
      </c>
      <c r="C7" s="671" t="s">
        <v>979</v>
      </c>
      <c r="D7" s="671" t="s">
        <v>964</v>
      </c>
      <c r="E7" s="671" t="s">
        <v>980</v>
      </c>
      <c r="F7" s="671" t="s">
        <v>981</v>
      </c>
    </row>
    <row customHeight="1" ht="10.5">
      <c r="A8" s="671" t="s">
        <v>958</v>
      </c>
      <c r="B8" s="671" t="s">
        <v>982</v>
      </c>
      <c r="C8" s="671" t="s">
        <v>983</v>
      </c>
      <c r="D8" s="671" t="s">
        <v>964</v>
      </c>
      <c r="E8" s="671" t="s">
        <v>984</v>
      </c>
      <c r="F8" s="671" t="s">
        <v>985</v>
      </c>
    </row>
    <row customHeight="1" ht="10.5">
      <c r="A9" s="671" t="s">
        <v>958</v>
      </c>
      <c r="B9" s="671" t="s">
        <v>986</v>
      </c>
      <c r="C9" s="671" t="s">
        <v>987</v>
      </c>
      <c r="D9" s="671" t="s">
        <v>964</v>
      </c>
      <c r="E9" s="671" t="s">
        <v>988</v>
      </c>
      <c r="F9" s="671" t="s">
        <v>989</v>
      </c>
    </row>
    <row customHeight="1" ht="10.5">
      <c r="A10" s="671" t="s">
        <v>958</v>
      </c>
      <c r="B10" s="671" t="s">
        <v>990</v>
      </c>
      <c r="C10" s="671" t="s">
        <v>991</v>
      </c>
      <c r="D10" s="671" t="s">
        <v>964</v>
      </c>
      <c r="E10" s="671" t="s">
        <v>992</v>
      </c>
      <c r="F10" s="671" t="s">
        <v>993</v>
      </c>
    </row>
    <row customHeight="1" ht="10.5">
      <c r="A11" s="671" t="s">
        <v>958</v>
      </c>
      <c r="B11" s="671" t="s">
        <v>994</v>
      </c>
      <c r="C11" s="671" t="s">
        <v>995</v>
      </c>
      <c r="D11" s="671" t="s">
        <v>996</v>
      </c>
      <c r="E11" s="671" t="s">
        <v>997</v>
      </c>
      <c r="F11" s="671" t="s">
        <v>998</v>
      </c>
    </row>
    <row customHeight="1" ht="10.5">
      <c r="A12" s="671" t="s">
        <v>958</v>
      </c>
      <c r="B12" s="671" t="s">
        <v>999</v>
      </c>
      <c r="C12" s="671" t="s">
        <v>1000</v>
      </c>
      <c r="D12" s="671" t="s">
        <v>964</v>
      </c>
      <c r="E12" s="671" t="s">
        <v>1001</v>
      </c>
      <c r="F12" s="671" t="s">
        <v>1002</v>
      </c>
    </row>
    <row customHeight="1" ht="10.5">
      <c r="A13" s="671" t="s">
        <v>958</v>
      </c>
      <c r="B13" s="671" t="s">
        <v>1003</v>
      </c>
      <c r="C13" s="671" t="s">
        <v>1004</v>
      </c>
      <c r="D13" s="671" t="s">
        <v>964</v>
      </c>
      <c r="E13" s="671" t="s">
        <v>1005</v>
      </c>
      <c r="F13" s="671" t="s">
        <v>1006</v>
      </c>
    </row>
    <row customHeight="1" ht="10.5">
      <c r="A14" s="671" t="s">
        <v>965</v>
      </c>
      <c r="B14" s="671" t="s">
        <v>965</v>
      </c>
      <c r="C14" s="671" t="s">
        <v>1007</v>
      </c>
      <c r="D14" s="671" t="s">
        <v>960</v>
      </c>
      <c r="E14" s="671" t="s">
        <v>1008</v>
      </c>
      <c r="F14" s="671" t="s">
        <v>1009</v>
      </c>
    </row>
    <row customHeight="1" ht="10.5">
      <c r="A15" s="671" t="s">
        <v>965</v>
      </c>
      <c r="B15" s="671" t="s">
        <v>1010</v>
      </c>
      <c r="C15" s="671" t="s">
        <v>1011</v>
      </c>
      <c r="D15" s="671" t="s">
        <v>964</v>
      </c>
      <c r="E15" s="671" t="s">
        <v>1012</v>
      </c>
      <c r="F15" s="671" t="s">
        <v>1013</v>
      </c>
    </row>
    <row customHeight="1" ht="10.5">
      <c r="A16" s="671" t="s">
        <v>965</v>
      </c>
      <c r="B16" s="671" t="s">
        <v>1014</v>
      </c>
      <c r="C16" s="671" t="s">
        <v>1015</v>
      </c>
      <c r="D16" s="671" t="s">
        <v>964</v>
      </c>
      <c r="E16" s="671" t="s">
        <v>1016</v>
      </c>
      <c r="F16" s="671" t="s">
        <v>1017</v>
      </c>
    </row>
    <row customHeight="1" ht="10.5">
      <c r="A17" s="671" t="s">
        <v>965</v>
      </c>
      <c r="B17" s="671" t="s">
        <v>1018</v>
      </c>
      <c r="C17" s="671" t="s">
        <v>1019</v>
      </c>
      <c r="D17" s="671" t="s">
        <v>964</v>
      </c>
      <c r="E17" s="671" t="s">
        <v>1020</v>
      </c>
      <c r="F17" s="671" t="s">
        <v>1021</v>
      </c>
    </row>
    <row customHeight="1" ht="10.5">
      <c r="A18" s="671" t="s">
        <v>965</v>
      </c>
      <c r="B18" s="671" t="s">
        <v>1022</v>
      </c>
      <c r="C18" s="671" t="s">
        <v>1023</v>
      </c>
      <c r="D18" s="671" t="s">
        <v>964</v>
      </c>
      <c r="E18" s="671" t="s">
        <v>1024</v>
      </c>
      <c r="F18" s="671" t="s">
        <v>1025</v>
      </c>
    </row>
    <row customHeight="1" ht="10.5">
      <c r="A19" s="671" t="s">
        <v>965</v>
      </c>
      <c r="B19" s="671" t="s">
        <v>1026</v>
      </c>
      <c r="C19" s="671" t="s">
        <v>1027</v>
      </c>
      <c r="D19" s="671" t="s">
        <v>964</v>
      </c>
      <c r="E19" s="671" t="s">
        <v>1028</v>
      </c>
      <c r="F19" s="671" t="s">
        <v>1029</v>
      </c>
    </row>
    <row customHeight="1" ht="10.5">
      <c r="A20" s="671" t="s">
        <v>965</v>
      </c>
      <c r="B20" s="671" t="s">
        <v>1030</v>
      </c>
      <c r="C20" s="671" t="s">
        <v>1031</v>
      </c>
      <c r="D20" s="671" t="s">
        <v>964</v>
      </c>
      <c r="E20" s="671" t="s">
        <v>1032</v>
      </c>
      <c r="F20" s="671" t="s">
        <v>1033</v>
      </c>
    </row>
    <row customHeight="1" ht="10.5">
      <c r="A21" s="671" t="s">
        <v>965</v>
      </c>
      <c r="B21" s="671" t="s">
        <v>1034</v>
      </c>
      <c r="C21" s="671" t="s">
        <v>1035</v>
      </c>
      <c r="D21" s="671" t="s">
        <v>964</v>
      </c>
      <c r="E21" s="671" t="s">
        <v>1036</v>
      </c>
      <c r="F21" s="671" t="s">
        <v>1037</v>
      </c>
    </row>
    <row customHeight="1" ht="10.5">
      <c r="A22" s="671" t="s">
        <v>965</v>
      </c>
      <c r="B22" s="671" t="s">
        <v>1038</v>
      </c>
      <c r="C22" s="671" t="s">
        <v>1039</v>
      </c>
      <c r="D22" s="671" t="s">
        <v>964</v>
      </c>
      <c r="E22" s="671" t="s">
        <v>1040</v>
      </c>
      <c r="F22" s="671" t="s">
        <v>1041</v>
      </c>
    </row>
    <row customHeight="1" ht="10.5">
      <c r="A23" s="671" t="s">
        <v>965</v>
      </c>
      <c r="B23" s="671" t="s">
        <v>1042</v>
      </c>
      <c r="C23" s="671" t="s">
        <v>1043</v>
      </c>
      <c r="D23" s="671" t="s">
        <v>964</v>
      </c>
      <c r="E23" s="671" t="s">
        <v>1044</v>
      </c>
      <c r="F23" s="671" t="s">
        <v>1045</v>
      </c>
    </row>
    <row customHeight="1" ht="10.5">
      <c r="A24" s="671" t="s">
        <v>965</v>
      </c>
      <c r="B24" s="671" t="s">
        <v>1046</v>
      </c>
      <c r="C24" s="671" t="s">
        <v>1047</v>
      </c>
      <c r="D24" s="671" t="s">
        <v>964</v>
      </c>
      <c r="E24" s="671" t="s">
        <v>1048</v>
      </c>
      <c r="F24" s="671" t="s">
        <v>1049</v>
      </c>
    </row>
    <row customHeight="1" ht="10.5">
      <c r="A25" s="671" t="s">
        <v>965</v>
      </c>
      <c r="B25" s="671" t="s">
        <v>1050</v>
      </c>
      <c r="C25" s="671" t="s">
        <v>1051</v>
      </c>
      <c r="D25" s="671" t="s">
        <v>964</v>
      </c>
      <c r="E25" s="671" t="s">
        <v>1052</v>
      </c>
      <c r="F25" s="671" t="s">
        <v>1053</v>
      </c>
    </row>
    <row customHeight="1" ht="10.5">
      <c r="A26" s="671" t="s">
        <v>965</v>
      </c>
      <c r="B26" s="671" t="s">
        <v>1054</v>
      </c>
      <c r="C26" s="671" t="s">
        <v>1055</v>
      </c>
      <c r="D26" s="671" t="s">
        <v>964</v>
      </c>
      <c r="E26" s="671" t="s">
        <v>1056</v>
      </c>
      <c r="F26" s="671" t="s">
        <v>1057</v>
      </c>
    </row>
    <row customHeight="1" ht="10.5">
      <c r="A27" s="671" t="s">
        <v>965</v>
      </c>
      <c r="B27" s="671" t="s">
        <v>1058</v>
      </c>
      <c r="C27" s="671" t="s">
        <v>1059</v>
      </c>
      <c r="D27" s="671" t="s">
        <v>964</v>
      </c>
      <c r="E27" s="671" t="s">
        <v>1060</v>
      </c>
      <c r="F27" s="671" t="s">
        <v>1061</v>
      </c>
    </row>
    <row customHeight="1" ht="10.5">
      <c r="A28" s="671" t="s">
        <v>965</v>
      </c>
      <c r="B28" s="671" t="s">
        <v>1062</v>
      </c>
      <c r="C28" s="671" t="s">
        <v>1063</v>
      </c>
      <c r="D28" s="671" t="s">
        <v>964</v>
      </c>
      <c r="E28" s="671" t="s">
        <v>1064</v>
      </c>
      <c r="F28" s="671" t="s">
        <v>1065</v>
      </c>
    </row>
    <row customHeight="1" ht="10.5">
      <c r="A29" s="671" t="s">
        <v>965</v>
      </c>
      <c r="B29" s="671" t="s">
        <v>1066</v>
      </c>
      <c r="C29" s="671" t="s">
        <v>1067</v>
      </c>
      <c r="D29" s="671" t="s">
        <v>964</v>
      </c>
      <c r="E29" s="671" t="s">
        <v>1068</v>
      </c>
      <c r="F29" s="671" t="s">
        <v>1069</v>
      </c>
    </row>
    <row customHeight="1" ht="10.5">
      <c r="A30" s="671" t="s">
        <v>969</v>
      </c>
      <c r="B30" s="671" t="s">
        <v>969</v>
      </c>
      <c r="C30" s="671" t="s">
        <v>1070</v>
      </c>
      <c r="D30" s="671" t="s">
        <v>960</v>
      </c>
      <c r="E30" s="671" t="s">
        <v>1071</v>
      </c>
      <c r="F30" s="671" t="s">
        <v>1072</v>
      </c>
    </row>
    <row customHeight="1" ht="10.5">
      <c r="A31" s="671" t="s">
        <v>969</v>
      </c>
      <c r="B31" s="671" t="s">
        <v>1073</v>
      </c>
      <c r="C31" s="671" t="s">
        <v>1074</v>
      </c>
      <c r="D31" s="671" t="s">
        <v>964</v>
      </c>
      <c r="E31" s="671" t="s">
        <v>1075</v>
      </c>
      <c r="F31" s="671" t="s">
        <v>1076</v>
      </c>
    </row>
    <row customHeight="1" ht="10.5">
      <c r="A32" s="671" t="s">
        <v>969</v>
      </c>
      <c r="B32" s="671" t="s">
        <v>1077</v>
      </c>
      <c r="C32" s="671" t="s">
        <v>1078</v>
      </c>
      <c r="D32" s="671" t="s">
        <v>964</v>
      </c>
      <c r="E32" s="671" t="s">
        <v>1079</v>
      </c>
      <c r="F32" s="671" t="s">
        <v>1080</v>
      </c>
    </row>
    <row customHeight="1" ht="10.5">
      <c r="A33" s="671" t="s">
        <v>969</v>
      </c>
      <c r="B33" s="671" t="s">
        <v>1081</v>
      </c>
      <c r="C33" s="671" t="s">
        <v>1082</v>
      </c>
      <c r="D33" s="671" t="s">
        <v>964</v>
      </c>
    </row>
    <row customHeight="1" ht="10.5">
      <c r="A34" s="671" t="s">
        <v>969</v>
      </c>
      <c r="B34" s="671" t="s">
        <v>1083</v>
      </c>
      <c r="C34" s="671" t="s">
        <v>1084</v>
      </c>
      <c r="D34" s="671" t="s">
        <v>996</v>
      </c>
    </row>
    <row customHeight="1" ht="10.5">
      <c r="A35" s="671" t="s">
        <v>969</v>
      </c>
      <c r="B35" s="671" t="s">
        <v>1085</v>
      </c>
      <c r="C35" s="671" t="s">
        <v>1086</v>
      </c>
      <c r="D35" s="671" t="s">
        <v>964</v>
      </c>
    </row>
    <row customHeight="1" ht="10.5">
      <c r="A36" s="671" t="s">
        <v>969</v>
      </c>
      <c r="B36" s="671" t="s">
        <v>1087</v>
      </c>
      <c r="C36" s="671" t="s">
        <v>1088</v>
      </c>
      <c r="D36" s="671" t="s">
        <v>964</v>
      </c>
    </row>
    <row customHeight="1" ht="10.5">
      <c r="A37" s="671" t="s">
        <v>969</v>
      </c>
      <c r="B37" s="671" t="s">
        <v>1089</v>
      </c>
      <c r="C37" s="671" t="s">
        <v>1090</v>
      </c>
      <c r="D37" s="671" t="s">
        <v>964</v>
      </c>
    </row>
    <row customHeight="1" ht="10.5">
      <c r="A38" s="671" t="s">
        <v>969</v>
      </c>
      <c r="B38" s="671" t="s">
        <v>1091</v>
      </c>
      <c r="C38" s="671" t="s">
        <v>1092</v>
      </c>
      <c r="D38" s="671" t="s">
        <v>964</v>
      </c>
    </row>
    <row customHeight="1" ht="10.5">
      <c r="A39" s="671" t="s">
        <v>973</v>
      </c>
      <c r="B39" s="671" t="s">
        <v>1093</v>
      </c>
      <c r="C39" s="671" t="s">
        <v>1094</v>
      </c>
      <c r="D39" s="671" t="s">
        <v>964</v>
      </c>
    </row>
    <row customHeight="1" ht="10.5">
      <c r="A40" s="671" t="s">
        <v>973</v>
      </c>
      <c r="B40" s="671" t="s">
        <v>973</v>
      </c>
      <c r="C40" s="671" t="s">
        <v>1095</v>
      </c>
      <c r="D40" s="671" t="s">
        <v>960</v>
      </c>
    </row>
    <row customHeight="1" ht="10.5">
      <c r="A41" s="671" t="s">
        <v>973</v>
      </c>
      <c r="B41" s="671" t="s">
        <v>1096</v>
      </c>
      <c r="C41" s="671" t="s">
        <v>1097</v>
      </c>
      <c r="D41" s="671" t="s">
        <v>964</v>
      </c>
    </row>
    <row customHeight="1" ht="10.5">
      <c r="A42" s="671" t="s">
        <v>973</v>
      </c>
      <c r="B42" s="671" t="s">
        <v>1098</v>
      </c>
      <c r="C42" s="671" t="s">
        <v>1099</v>
      </c>
      <c r="D42" s="671" t="s">
        <v>964</v>
      </c>
    </row>
    <row customHeight="1" ht="10.5">
      <c r="A43" s="671" t="s">
        <v>973</v>
      </c>
      <c r="B43" s="671" t="s">
        <v>1100</v>
      </c>
      <c r="C43" s="671" t="s">
        <v>1101</v>
      </c>
      <c r="D43" s="671" t="s">
        <v>964</v>
      </c>
    </row>
    <row customHeight="1" ht="10.5">
      <c r="A44" s="671" t="s">
        <v>973</v>
      </c>
      <c r="B44" s="671" t="s">
        <v>1102</v>
      </c>
      <c r="C44" s="671" t="s">
        <v>1103</v>
      </c>
      <c r="D44" s="671" t="s">
        <v>964</v>
      </c>
    </row>
    <row customHeight="1" ht="10.5">
      <c r="A45" s="671" t="s">
        <v>973</v>
      </c>
      <c r="B45" s="671" t="s">
        <v>1104</v>
      </c>
      <c r="C45" s="671" t="s">
        <v>1105</v>
      </c>
      <c r="D45" s="671" t="s">
        <v>964</v>
      </c>
    </row>
    <row customHeight="1" ht="10.5">
      <c r="A46" s="671" t="s">
        <v>973</v>
      </c>
      <c r="B46" s="671" t="s">
        <v>1106</v>
      </c>
      <c r="C46" s="671" t="s">
        <v>1107</v>
      </c>
      <c r="D46" s="671" t="s">
        <v>964</v>
      </c>
    </row>
    <row customHeight="1" ht="10.5">
      <c r="A47" s="671" t="s">
        <v>64</v>
      </c>
      <c r="B47" s="671" t="s">
        <v>64</v>
      </c>
      <c r="C47" s="671" t="s">
        <v>69</v>
      </c>
      <c r="D47" s="671" t="s">
        <v>1108</v>
      </c>
    </row>
    <row customHeight="1" ht="10.5">
      <c r="A48" s="671" t="s">
        <v>980</v>
      </c>
      <c r="B48" s="671" t="s">
        <v>980</v>
      </c>
      <c r="C48" s="671" t="s">
        <v>1109</v>
      </c>
      <c r="D48" s="671" t="s">
        <v>1108</v>
      </c>
    </row>
    <row customHeight="1" ht="10.5">
      <c r="A49" s="671" t="s">
        <v>984</v>
      </c>
      <c r="B49" s="671" t="s">
        <v>984</v>
      </c>
      <c r="C49" s="671" t="s">
        <v>1110</v>
      </c>
      <c r="D49" s="671" t="s">
        <v>1108</v>
      </c>
    </row>
    <row customHeight="1" ht="10.5">
      <c r="A50" s="671" t="s">
        <v>988</v>
      </c>
      <c r="B50" s="671" t="s">
        <v>988</v>
      </c>
      <c r="C50" s="671" t="s">
        <v>1111</v>
      </c>
      <c r="D50" s="671" t="s">
        <v>1108</v>
      </c>
    </row>
    <row customHeight="1" ht="10.5">
      <c r="A51" s="671" t="s">
        <v>992</v>
      </c>
      <c r="B51" s="671" t="s">
        <v>1112</v>
      </c>
      <c r="C51" s="671" t="s">
        <v>1113</v>
      </c>
      <c r="D51" s="671" t="s">
        <v>964</v>
      </c>
    </row>
    <row customHeight="1" ht="10.5">
      <c r="A52" s="671" t="s">
        <v>992</v>
      </c>
      <c r="B52" s="671" t="s">
        <v>992</v>
      </c>
      <c r="C52" s="671" t="s">
        <v>1114</v>
      </c>
      <c r="D52" s="671" t="s">
        <v>960</v>
      </c>
    </row>
    <row customHeight="1" ht="10.5">
      <c r="A53" s="671" t="s">
        <v>992</v>
      </c>
      <c r="B53" s="671" t="s">
        <v>1115</v>
      </c>
      <c r="C53" s="671" t="s">
        <v>1116</v>
      </c>
      <c r="D53" s="671" t="s">
        <v>964</v>
      </c>
    </row>
    <row customHeight="1" ht="10.5">
      <c r="A54" s="671" t="s">
        <v>992</v>
      </c>
      <c r="B54" s="671" t="s">
        <v>1117</v>
      </c>
      <c r="C54" s="671" t="s">
        <v>1118</v>
      </c>
      <c r="D54" s="671" t="s">
        <v>996</v>
      </c>
    </row>
    <row customHeight="1" ht="10.5">
      <c r="A55" s="671" t="s">
        <v>992</v>
      </c>
      <c r="B55" s="671" t="s">
        <v>1119</v>
      </c>
      <c r="C55" s="671" t="s">
        <v>1120</v>
      </c>
      <c r="D55" s="671" t="s">
        <v>964</v>
      </c>
    </row>
    <row customHeight="1" ht="10.5">
      <c r="A56" s="671" t="s">
        <v>992</v>
      </c>
      <c r="B56" s="671" t="s">
        <v>1121</v>
      </c>
      <c r="C56" s="671" t="s">
        <v>1122</v>
      </c>
      <c r="D56" s="671" t="s">
        <v>964</v>
      </c>
    </row>
    <row customHeight="1" ht="10.5">
      <c r="A57" s="671" t="s">
        <v>992</v>
      </c>
      <c r="B57" s="671" t="s">
        <v>1123</v>
      </c>
      <c r="C57" s="671" t="s">
        <v>1124</v>
      </c>
      <c r="D57" s="671" t="s">
        <v>964</v>
      </c>
    </row>
    <row customHeight="1" ht="10.5">
      <c r="A58" s="671" t="s">
        <v>992</v>
      </c>
      <c r="B58" s="671" t="s">
        <v>1125</v>
      </c>
      <c r="C58" s="671" t="s">
        <v>1126</v>
      </c>
      <c r="D58" s="671" t="s">
        <v>964</v>
      </c>
    </row>
    <row customHeight="1" ht="10.5">
      <c r="A59" s="671" t="s">
        <v>997</v>
      </c>
      <c r="B59" s="671" t="s">
        <v>1127</v>
      </c>
      <c r="C59" s="671" t="s">
        <v>1128</v>
      </c>
      <c r="D59" s="671" t="s">
        <v>964</v>
      </c>
    </row>
    <row customHeight="1" ht="10.5">
      <c r="A60" s="671" t="s">
        <v>997</v>
      </c>
      <c r="B60" s="671" t="s">
        <v>1129</v>
      </c>
      <c r="C60" s="671" t="s">
        <v>1130</v>
      </c>
      <c r="D60" s="671" t="s">
        <v>964</v>
      </c>
    </row>
    <row customHeight="1" ht="10.5">
      <c r="A61" s="671" t="s">
        <v>997</v>
      </c>
      <c r="B61" s="671" t="s">
        <v>1131</v>
      </c>
      <c r="C61" s="671" t="s">
        <v>1132</v>
      </c>
      <c r="D61" s="671" t="s">
        <v>964</v>
      </c>
    </row>
    <row customHeight="1" ht="10.5">
      <c r="A62" s="671" t="s">
        <v>997</v>
      </c>
      <c r="B62" s="671" t="s">
        <v>1133</v>
      </c>
      <c r="C62" s="671" t="s">
        <v>1134</v>
      </c>
      <c r="D62" s="671" t="s">
        <v>1135</v>
      </c>
    </row>
    <row customHeight="1" ht="10.5">
      <c r="A63" s="671" t="s">
        <v>997</v>
      </c>
      <c r="B63" s="671" t="s">
        <v>997</v>
      </c>
      <c r="C63" s="671" t="s">
        <v>1136</v>
      </c>
      <c r="D63" s="671" t="s">
        <v>960</v>
      </c>
    </row>
    <row customHeight="1" ht="10.5">
      <c r="A64" s="671" t="s">
        <v>997</v>
      </c>
      <c r="B64" s="671" t="s">
        <v>1137</v>
      </c>
      <c r="C64" s="671" t="s">
        <v>1138</v>
      </c>
      <c r="D64" s="671" t="s">
        <v>964</v>
      </c>
    </row>
    <row customHeight="1" ht="10.5">
      <c r="A65" s="671" t="s">
        <v>997</v>
      </c>
      <c r="B65" s="671" t="s">
        <v>1139</v>
      </c>
      <c r="C65" s="671" t="s">
        <v>1140</v>
      </c>
      <c r="D65" s="671" t="s">
        <v>996</v>
      </c>
    </row>
    <row customHeight="1" ht="10.5">
      <c r="A66" s="671" t="s">
        <v>997</v>
      </c>
      <c r="B66" s="671" t="s">
        <v>1141</v>
      </c>
      <c r="C66" s="671" t="s">
        <v>1142</v>
      </c>
      <c r="D66" s="671" t="s">
        <v>996</v>
      </c>
    </row>
    <row customHeight="1" ht="10.5">
      <c r="A67" s="671" t="s">
        <v>997</v>
      </c>
      <c r="B67" s="671" t="s">
        <v>1143</v>
      </c>
      <c r="C67" s="671" t="s">
        <v>1144</v>
      </c>
      <c r="D67" s="671" t="s">
        <v>996</v>
      </c>
    </row>
    <row customHeight="1" ht="10.5">
      <c r="A68" s="671" t="s">
        <v>997</v>
      </c>
      <c r="B68" s="671" t="s">
        <v>1145</v>
      </c>
      <c r="C68" s="671" t="s">
        <v>1146</v>
      </c>
      <c r="D68" s="671" t="s">
        <v>996</v>
      </c>
    </row>
    <row customHeight="1" ht="10.5">
      <c r="A69" s="671" t="s">
        <v>997</v>
      </c>
      <c r="B69" s="671" t="s">
        <v>1147</v>
      </c>
      <c r="C69" s="671" t="s">
        <v>1148</v>
      </c>
      <c r="D69" s="671" t="s">
        <v>964</v>
      </c>
    </row>
    <row customHeight="1" ht="10.5">
      <c r="A70" s="671" t="s">
        <v>1001</v>
      </c>
      <c r="B70" s="671" t="s">
        <v>1149</v>
      </c>
      <c r="C70" s="671" t="s">
        <v>1150</v>
      </c>
      <c r="D70" s="671" t="s">
        <v>964</v>
      </c>
    </row>
    <row customHeight="1" ht="10.5">
      <c r="A71" s="671" t="s">
        <v>1001</v>
      </c>
      <c r="B71" s="671" t="s">
        <v>1001</v>
      </c>
      <c r="C71" s="671" t="s">
        <v>1151</v>
      </c>
      <c r="D71" s="671" t="s">
        <v>960</v>
      </c>
    </row>
    <row customHeight="1" ht="10.5">
      <c r="A72" s="671" t="s">
        <v>1001</v>
      </c>
      <c r="B72" s="671" t="s">
        <v>1152</v>
      </c>
      <c r="C72" s="671" t="s">
        <v>1153</v>
      </c>
      <c r="D72" s="671" t="s">
        <v>964</v>
      </c>
    </row>
    <row customHeight="1" ht="10.5">
      <c r="A73" s="671" t="s">
        <v>1001</v>
      </c>
      <c r="B73" s="671" t="s">
        <v>1154</v>
      </c>
      <c r="C73" s="671" t="s">
        <v>1155</v>
      </c>
      <c r="D73" s="671" t="s">
        <v>964</v>
      </c>
    </row>
    <row customHeight="1" ht="10.5">
      <c r="A74" s="671" t="s">
        <v>1005</v>
      </c>
      <c r="B74" s="671" t="s">
        <v>1005</v>
      </c>
      <c r="C74" s="671" t="s">
        <v>1156</v>
      </c>
      <c r="D74" s="671" t="s">
        <v>1157</v>
      </c>
    </row>
    <row customHeight="1" ht="10.5">
      <c r="A75" s="671" t="s">
        <v>1008</v>
      </c>
      <c r="B75" s="671" t="s">
        <v>1158</v>
      </c>
      <c r="C75" s="671" t="s">
        <v>1159</v>
      </c>
      <c r="D75" s="671" t="s">
        <v>1135</v>
      </c>
    </row>
    <row customHeight="1" ht="10.5">
      <c r="A76" s="671" t="s">
        <v>1008</v>
      </c>
      <c r="B76" s="671" t="s">
        <v>1160</v>
      </c>
      <c r="C76" s="671" t="s">
        <v>1161</v>
      </c>
      <c r="D76" s="671" t="s">
        <v>964</v>
      </c>
    </row>
    <row customHeight="1" ht="10.5">
      <c r="A77" s="671" t="s">
        <v>1008</v>
      </c>
      <c r="B77" s="671" t="s">
        <v>1008</v>
      </c>
      <c r="C77" s="671" t="s">
        <v>1162</v>
      </c>
      <c r="D77" s="671" t="s">
        <v>960</v>
      </c>
    </row>
    <row customHeight="1" ht="10.5">
      <c r="A78" s="671" t="s">
        <v>1008</v>
      </c>
      <c r="B78" s="671" t="s">
        <v>1163</v>
      </c>
      <c r="C78" s="671" t="s">
        <v>1164</v>
      </c>
      <c r="D78" s="671" t="s">
        <v>996</v>
      </c>
    </row>
    <row customHeight="1" ht="10.5">
      <c r="A79" s="671" t="s">
        <v>1008</v>
      </c>
      <c r="B79" s="671" t="s">
        <v>1165</v>
      </c>
      <c r="C79" s="671" t="s">
        <v>1166</v>
      </c>
      <c r="D79" s="671" t="s">
        <v>964</v>
      </c>
    </row>
    <row customHeight="1" ht="10.5">
      <c r="A80" s="671" t="s">
        <v>1008</v>
      </c>
      <c r="B80" s="671" t="s">
        <v>1167</v>
      </c>
      <c r="C80" s="671" t="s">
        <v>1168</v>
      </c>
      <c r="D80" s="671" t="s">
        <v>964</v>
      </c>
    </row>
    <row customHeight="1" ht="10.5">
      <c r="A81" s="671" t="s">
        <v>1008</v>
      </c>
      <c r="B81" s="671" t="s">
        <v>1169</v>
      </c>
      <c r="C81" s="671" t="s">
        <v>1170</v>
      </c>
      <c r="D81" s="671" t="s">
        <v>964</v>
      </c>
    </row>
    <row customHeight="1" ht="10.5">
      <c r="A82" s="671" t="s">
        <v>1012</v>
      </c>
      <c r="B82" s="671" t="s">
        <v>1171</v>
      </c>
      <c r="C82" s="671" t="s">
        <v>1172</v>
      </c>
      <c r="D82" s="671" t="s">
        <v>964</v>
      </c>
    </row>
    <row customHeight="1" ht="10.5">
      <c r="A83" s="671" t="s">
        <v>1012</v>
      </c>
      <c r="B83" s="671" t="s">
        <v>1173</v>
      </c>
      <c r="C83" s="671" t="s">
        <v>1174</v>
      </c>
      <c r="D83" s="671" t="s">
        <v>964</v>
      </c>
    </row>
    <row customHeight="1" ht="10.5">
      <c r="A84" s="671" t="s">
        <v>1012</v>
      </c>
      <c r="B84" s="671" t="s">
        <v>1175</v>
      </c>
      <c r="C84" s="671" t="s">
        <v>1176</v>
      </c>
      <c r="D84" s="671" t="s">
        <v>964</v>
      </c>
    </row>
    <row customHeight="1" ht="10.5">
      <c r="A85" s="671" t="s">
        <v>1012</v>
      </c>
      <c r="B85" s="671" t="s">
        <v>1177</v>
      </c>
      <c r="C85" s="671" t="s">
        <v>1178</v>
      </c>
      <c r="D85" s="671" t="s">
        <v>1135</v>
      </c>
    </row>
    <row customHeight="1" ht="10.5">
      <c r="A86" s="671" t="s">
        <v>1012</v>
      </c>
      <c r="B86" s="671" t="s">
        <v>1179</v>
      </c>
      <c r="C86" s="671" t="s">
        <v>1180</v>
      </c>
      <c r="D86" s="671" t="s">
        <v>964</v>
      </c>
    </row>
    <row customHeight="1" ht="10.5">
      <c r="A87" s="671" t="s">
        <v>1012</v>
      </c>
      <c r="B87" s="671" t="s">
        <v>1012</v>
      </c>
      <c r="C87" s="671" t="s">
        <v>1181</v>
      </c>
      <c r="D87" s="671" t="s">
        <v>960</v>
      </c>
    </row>
    <row customHeight="1" ht="10.5">
      <c r="A88" s="671" t="s">
        <v>1012</v>
      </c>
      <c r="B88" s="671" t="s">
        <v>1182</v>
      </c>
      <c r="C88" s="671" t="s">
        <v>1183</v>
      </c>
      <c r="D88" s="671" t="s">
        <v>964</v>
      </c>
    </row>
    <row customHeight="1" ht="10.5">
      <c r="A89" s="671" t="s">
        <v>1012</v>
      </c>
      <c r="B89" s="671" t="s">
        <v>1184</v>
      </c>
      <c r="C89" s="671" t="s">
        <v>1185</v>
      </c>
      <c r="D89" s="671" t="s">
        <v>964</v>
      </c>
    </row>
    <row customHeight="1" ht="10.5">
      <c r="A90" s="671" t="s">
        <v>1012</v>
      </c>
      <c r="B90" s="671" t="s">
        <v>1186</v>
      </c>
      <c r="C90" s="671" t="s">
        <v>1187</v>
      </c>
      <c r="D90" s="671" t="s">
        <v>964</v>
      </c>
    </row>
    <row customHeight="1" ht="10.5">
      <c r="A91" s="671" t="s">
        <v>1016</v>
      </c>
      <c r="B91" s="671" t="s">
        <v>1188</v>
      </c>
      <c r="C91" s="671" t="s">
        <v>1189</v>
      </c>
      <c r="D91" s="671" t="s">
        <v>964</v>
      </c>
    </row>
    <row customHeight="1" ht="10.5">
      <c r="A92" s="671" t="s">
        <v>1016</v>
      </c>
      <c r="B92" s="671" t="s">
        <v>1016</v>
      </c>
      <c r="C92" s="671" t="s">
        <v>1190</v>
      </c>
      <c r="D92" s="671" t="s">
        <v>960</v>
      </c>
    </row>
    <row customHeight="1" ht="10.5">
      <c r="A93" s="671" t="s">
        <v>1016</v>
      </c>
      <c r="B93" s="671" t="s">
        <v>1191</v>
      </c>
      <c r="C93" s="671" t="s">
        <v>1192</v>
      </c>
      <c r="D93" s="671" t="s">
        <v>964</v>
      </c>
    </row>
    <row customHeight="1" ht="10.5">
      <c r="A94" s="671" t="s">
        <v>1016</v>
      </c>
      <c r="B94" s="671" t="s">
        <v>1098</v>
      </c>
      <c r="C94" s="671" t="s">
        <v>1193</v>
      </c>
      <c r="D94" s="671" t="s">
        <v>964</v>
      </c>
    </row>
    <row customHeight="1" ht="10.5">
      <c r="A95" s="671" t="s">
        <v>1016</v>
      </c>
      <c r="B95" s="671" t="s">
        <v>1194</v>
      </c>
      <c r="C95" s="671" t="s">
        <v>1195</v>
      </c>
      <c r="D95" s="671" t="s">
        <v>964</v>
      </c>
    </row>
    <row customHeight="1" ht="10.5">
      <c r="A96" s="671" t="s">
        <v>1016</v>
      </c>
      <c r="B96" s="671" t="s">
        <v>1196</v>
      </c>
      <c r="C96" s="671" t="s">
        <v>1197</v>
      </c>
      <c r="D96" s="671" t="s">
        <v>964</v>
      </c>
    </row>
    <row customHeight="1" ht="10.5">
      <c r="A97" s="671" t="s">
        <v>1016</v>
      </c>
      <c r="B97" s="671" t="s">
        <v>1198</v>
      </c>
      <c r="C97" s="671" t="s">
        <v>1199</v>
      </c>
      <c r="D97" s="671" t="s">
        <v>996</v>
      </c>
    </row>
    <row customHeight="1" ht="10.5">
      <c r="A98" s="671" t="s">
        <v>1020</v>
      </c>
      <c r="B98" s="671" t="s">
        <v>1200</v>
      </c>
      <c r="C98" s="671" t="s">
        <v>1201</v>
      </c>
      <c r="D98" s="671" t="s">
        <v>964</v>
      </c>
    </row>
    <row customHeight="1" ht="10.5">
      <c r="A99" s="671" t="s">
        <v>1020</v>
      </c>
      <c r="B99" s="671" t="s">
        <v>1202</v>
      </c>
      <c r="C99" s="671" t="s">
        <v>1203</v>
      </c>
      <c r="D99" s="671" t="s">
        <v>964</v>
      </c>
    </row>
    <row customHeight="1" ht="10.5">
      <c r="A100" s="671" t="s">
        <v>1020</v>
      </c>
      <c r="B100" s="671" t="s">
        <v>1204</v>
      </c>
      <c r="C100" s="671" t="s">
        <v>1205</v>
      </c>
      <c r="D100" s="671" t="s">
        <v>964</v>
      </c>
    </row>
    <row customHeight="1" ht="10.5">
      <c r="A101" s="671" t="s">
        <v>1020</v>
      </c>
      <c r="B101" s="671" t="s">
        <v>1206</v>
      </c>
      <c r="C101" s="671" t="s">
        <v>1207</v>
      </c>
      <c r="D101" s="671" t="s">
        <v>964</v>
      </c>
    </row>
    <row customHeight="1" ht="10.5">
      <c r="A102" s="671" t="s">
        <v>1020</v>
      </c>
      <c r="B102" s="671" t="s">
        <v>1020</v>
      </c>
      <c r="C102" s="671" t="s">
        <v>1208</v>
      </c>
      <c r="D102" s="671" t="s">
        <v>960</v>
      </c>
    </row>
    <row customHeight="1" ht="10.5">
      <c r="A103" s="671" t="s">
        <v>1020</v>
      </c>
      <c r="B103" s="671" t="s">
        <v>1209</v>
      </c>
      <c r="C103" s="671" t="s">
        <v>1210</v>
      </c>
      <c r="D103" s="671" t="s">
        <v>996</v>
      </c>
    </row>
    <row customHeight="1" ht="10.5">
      <c r="A104" s="671" t="s">
        <v>1020</v>
      </c>
      <c r="B104" s="671" t="s">
        <v>1211</v>
      </c>
      <c r="C104" s="671" t="s">
        <v>1212</v>
      </c>
      <c r="D104" s="671" t="s">
        <v>964</v>
      </c>
    </row>
    <row customHeight="1" ht="10.5">
      <c r="A105" s="671" t="s">
        <v>1020</v>
      </c>
      <c r="B105" s="671" t="s">
        <v>1213</v>
      </c>
      <c r="C105" s="671" t="s">
        <v>1214</v>
      </c>
      <c r="D105" s="671" t="s">
        <v>964</v>
      </c>
    </row>
    <row customHeight="1" ht="10.5">
      <c r="A106" s="671" t="s">
        <v>1020</v>
      </c>
      <c r="B106" s="671" t="s">
        <v>1215</v>
      </c>
      <c r="C106" s="671" t="s">
        <v>1216</v>
      </c>
      <c r="D106" s="671" t="s">
        <v>964</v>
      </c>
    </row>
    <row customHeight="1" ht="10.5">
      <c r="A107" s="671" t="s">
        <v>1020</v>
      </c>
      <c r="B107" s="671" t="s">
        <v>1217</v>
      </c>
      <c r="C107" s="671" t="s">
        <v>1218</v>
      </c>
      <c r="D107" s="671" t="s">
        <v>964</v>
      </c>
    </row>
    <row customHeight="1" ht="10.5">
      <c r="A108" s="671" t="s">
        <v>1020</v>
      </c>
      <c r="B108" s="671" t="s">
        <v>1219</v>
      </c>
      <c r="C108" s="671" t="s">
        <v>1220</v>
      </c>
      <c r="D108" s="671" t="s">
        <v>964</v>
      </c>
    </row>
    <row customHeight="1" ht="10.5">
      <c r="A109" s="671" t="s">
        <v>1020</v>
      </c>
      <c r="B109" s="671" t="s">
        <v>1221</v>
      </c>
      <c r="C109" s="671" t="s">
        <v>1222</v>
      </c>
      <c r="D109" s="671" t="s">
        <v>964</v>
      </c>
    </row>
    <row customHeight="1" ht="10.5">
      <c r="A110" s="671" t="s">
        <v>1020</v>
      </c>
      <c r="B110" s="671" t="s">
        <v>1223</v>
      </c>
      <c r="C110" s="671" t="s">
        <v>1224</v>
      </c>
      <c r="D110" s="671" t="s">
        <v>964</v>
      </c>
    </row>
    <row customHeight="1" ht="10.5">
      <c r="A111" s="671" t="s">
        <v>1020</v>
      </c>
      <c r="B111" s="671" t="s">
        <v>1225</v>
      </c>
      <c r="C111" s="671" t="s">
        <v>1226</v>
      </c>
      <c r="D111" s="671" t="s">
        <v>964</v>
      </c>
    </row>
    <row customHeight="1" ht="10.5">
      <c r="A112" s="671" t="s">
        <v>1020</v>
      </c>
      <c r="B112" s="671" t="s">
        <v>1227</v>
      </c>
      <c r="C112" s="671" t="s">
        <v>1228</v>
      </c>
      <c r="D112" s="671" t="s">
        <v>964</v>
      </c>
    </row>
    <row customHeight="1" ht="10.5">
      <c r="A113" s="671" t="s">
        <v>1020</v>
      </c>
      <c r="B113" s="671" t="s">
        <v>1229</v>
      </c>
      <c r="C113" s="671" t="s">
        <v>1230</v>
      </c>
      <c r="D113" s="671" t="s">
        <v>964</v>
      </c>
    </row>
    <row customHeight="1" ht="10.5">
      <c r="A114" s="671" t="s">
        <v>1024</v>
      </c>
      <c r="B114" s="671" t="s">
        <v>1231</v>
      </c>
      <c r="C114" s="671" t="s">
        <v>1232</v>
      </c>
      <c r="D114" s="671" t="s">
        <v>964</v>
      </c>
    </row>
    <row customHeight="1" ht="10.5">
      <c r="A115" s="671" t="s">
        <v>1024</v>
      </c>
      <c r="B115" s="671" t="s">
        <v>1233</v>
      </c>
      <c r="C115" s="671" t="s">
        <v>1234</v>
      </c>
      <c r="D115" s="671" t="s">
        <v>964</v>
      </c>
    </row>
    <row customHeight="1" ht="10.5">
      <c r="A116" s="671" t="s">
        <v>1024</v>
      </c>
      <c r="B116" s="671" t="s">
        <v>1024</v>
      </c>
      <c r="C116" s="671" t="s">
        <v>1235</v>
      </c>
      <c r="D116" s="671" t="s">
        <v>960</v>
      </c>
    </row>
    <row customHeight="1" ht="10.5">
      <c r="A117" s="671" t="s">
        <v>1024</v>
      </c>
      <c r="B117" s="671" t="s">
        <v>1236</v>
      </c>
      <c r="C117" s="671" t="s">
        <v>1237</v>
      </c>
      <c r="D117" s="671" t="s">
        <v>964</v>
      </c>
    </row>
    <row customHeight="1" ht="10.5">
      <c r="A118" s="671" t="s">
        <v>1024</v>
      </c>
      <c r="B118" s="671" t="s">
        <v>1238</v>
      </c>
      <c r="C118" s="671" t="s">
        <v>1239</v>
      </c>
      <c r="D118" s="671" t="s">
        <v>964</v>
      </c>
    </row>
    <row customHeight="1" ht="10.5">
      <c r="A119" s="671" t="s">
        <v>1024</v>
      </c>
      <c r="B119" s="671" t="s">
        <v>1240</v>
      </c>
      <c r="C119" s="671" t="s">
        <v>1241</v>
      </c>
      <c r="D119" s="671" t="s">
        <v>964</v>
      </c>
    </row>
    <row customHeight="1" ht="10.5">
      <c r="A120" s="671" t="s">
        <v>1024</v>
      </c>
      <c r="B120" s="671" t="s">
        <v>1242</v>
      </c>
      <c r="C120" s="671" t="s">
        <v>1243</v>
      </c>
      <c r="D120" s="671" t="s">
        <v>964</v>
      </c>
    </row>
    <row customHeight="1" ht="10.5">
      <c r="A121" s="671" t="s">
        <v>1024</v>
      </c>
      <c r="B121" s="671" t="s">
        <v>1244</v>
      </c>
      <c r="C121" s="671" t="s">
        <v>1245</v>
      </c>
      <c r="D121" s="671" t="s">
        <v>964</v>
      </c>
    </row>
    <row customHeight="1" ht="10.5">
      <c r="A122" s="671" t="s">
        <v>1024</v>
      </c>
      <c r="B122" s="671" t="s">
        <v>1246</v>
      </c>
      <c r="C122" s="671" t="s">
        <v>1247</v>
      </c>
      <c r="D122" s="671" t="s">
        <v>964</v>
      </c>
    </row>
    <row customHeight="1" ht="10.5">
      <c r="A123" s="671" t="s">
        <v>1024</v>
      </c>
      <c r="B123" s="671" t="s">
        <v>1248</v>
      </c>
      <c r="C123" s="671" t="s">
        <v>1249</v>
      </c>
      <c r="D123" s="671" t="s">
        <v>964</v>
      </c>
    </row>
    <row customHeight="1" ht="10.5">
      <c r="A124" s="671" t="s">
        <v>1028</v>
      </c>
      <c r="B124" s="671" t="s">
        <v>1250</v>
      </c>
      <c r="C124" s="671" t="s">
        <v>1251</v>
      </c>
      <c r="D124" s="671" t="s">
        <v>964</v>
      </c>
    </row>
    <row customHeight="1" ht="10.5">
      <c r="A125" s="671" t="s">
        <v>1028</v>
      </c>
      <c r="B125" s="671" t="s">
        <v>1252</v>
      </c>
      <c r="C125" s="671" t="s">
        <v>1253</v>
      </c>
      <c r="D125" s="671" t="s">
        <v>964</v>
      </c>
    </row>
    <row customHeight="1" ht="10.5">
      <c r="A126" s="671" t="s">
        <v>1028</v>
      </c>
      <c r="B126" s="671" t="s">
        <v>1254</v>
      </c>
      <c r="C126" s="671" t="s">
        <v>1255</v>
      </c>
      <c r="D126" s="671" t="s">
        <v>964</v>
      </c>
    </row>
    <row customHeight="1" ht="10.5">
      <c r="A127" s="671" t="s">
        <v>1028</v>
      </c>
      <c r="B127" s="671" t="s">
        <v>1028</v>
      </c>
      <c r="C127" s="671" t="s">
        <v>1256</v>
      </c>
      <c r="D127" s="671" t="s">
        <v>960</v>
      </c>
    </row>
    <row customHeight="1" ht="10.5">
      <c r="A128" s="671" t="s">
        <v>1028</v>
      </c>
      <c r="B128" s="671" t="s">
        <v>1257</v>
      </c>
      <c r="C128" s="671" t="s">
        <v>1258</v>
      </c>
      <c r="D128" s="671" t="s">
        <v>964</v>
      </c>
    </row>
    <row customHeight="1" ht="10.5">
      <c r="A129" s="671" t="s">
        <v>1028</v>
      </c>
      <c r="B129" s="671" t="s">
        <v>1259</v>
      </c>
      <c r="C129" s="671" t="s">
        <v>1260</v>
      </c>
      <c r="D129" s="671" t="s">
        <v>964</v>
      </c>
    </row>
    <row customHeight="1" ht="10.5">
      <c r="A130" s="671" t="s">
        <v>1028</v>
      </c>
      <c r="B130" s="671" t="s">
        <v>1261</v>
      </c>
      <c r="C130" s="671" t="s">
        <v>1262</v>
      </c>
      <c r="D130" s="671" t="s">
        <v>964</v>
      </c>
    </row>
    <row customHeight="1" ht="10.5">
      <c r="A131" s="671" t="s">
        <v>1028</v>
      </c>
      <c r="B131" s="671" t="s">
        <v>1263</v>
      </c>
      <c r="C131" s="671" t="s">
        <v>1264</v>
      </c>
      <c r="D131" s="671" t="s">
        <v>996</v>
      </c>
    </row>
    <row customHeight="1" ht="10.5">
      <c r="A132" s="671" t="s">
        <v>1028</v>
      </c>
      <c r="B132" s="671" t="s">
        <v>1265</v>
      </c>
      <c r="C132" s="671" t="s">
        <v>1266</v>
      </c>
      <c r="D132" s="671" t="s">
        <v>964</v>
      </c>
    </row>
    <row customHeight="1" ht="10.5">
      <c r="A133" s="671" t="s">
        <v>1032</v>
      </c>
      <c r="B133" s="671" t="s">
        <v>1267</v>
      </c>
      <c r="C133" s="671" t="s">
        <v>1268</v>
      </c>
      <c r="D133" s="671" t="s">
        <v>964</v>
      </c>
    </row>
    <row customHeight="1" ht="10.5">
      <c r="A134" s="671" t="s">
        <v>1032</v>
      </c>
      <c r="B134" s="671" t="s">
        <v>1032</v>
      </c>
      <c r="C134" s="671" t="s">
        <v>1269</v>
      </c>
      <c r="D134" s="671" t="s">
        <v>960</v>
      </c>
    </row>
    <row customHeight="1" ht="10.5">
      <c r="A135" s="671" t="s">
        <v>1032</v>
      </c>
      <c r="B135" s="671" t="s">
        <v>1270</v>
      </c>
      <c r="C135" s="671" t="s">
        <v>1271</v>
      </c>
      <c r="D135" s="671" t="s">
        <v>964</v>
      </c>
    </row>
    <row customHeight="1" ht="10.5">
      <c r="A136" s="671" t="s">
        <v>1032</v>
      </c>
      <c r="B136" s="671" t="s">
        <v>1272</v>
      </c>
      <c r="C136" s="671" t="s">
        <v>1273</v>
      </c>
      <c r="D136" s="671" t="s">
        <v>964</v>
      </c>
    </row>
    <row customHeight="1" ht="10.5">
      <c r="A137" s="671" t="s">
        <v>1032</v>
      </c>
      <c r="B137" s="671" t="s">
        <v>1274</v>
      </c>
      <c r="C137" s="671" t="s">
        <v>1275</v>
      </c>
      <c r="D137" s="671" t="s">
        <v>964</v>
      </c>
    </row>
    <row customHeight="1" ht="10.5">
      <c r="A138" s="671" t="s">
        <v>1032</v>
      </c>
      <c r="B138" s="671" t="s">
        <v>1276</v>
      </c>
      <c r="C138" s="671" t="s">
        <v>1277</v>
      </c>
      <c r="D138" s="671" t="s">
        <v>964</v>
      </c>
    </row>
    <row customHeight="1" ht="10.5">
      <c r="A139" s="671" t="s">
        <v>1032</v>
      </c>
      <c r="B139" s="671" t="s">
        <v>1278</v>
      </c>
      <c r="C139" s="671" t="s">
        <v>1279</v>
      </c>
      <c r="D139" s="671" t="s">
        <v>996</v>
      </c>
    </row>
    <row customHeight="1" ht="10.5">
      <c r="A140" s="671" t="s">
        <v>1032</v>
      </c>
      <c r="B140" s="671" t="s">
        <v>1280</v>
      </c>
      <c r="C140" s="671" t="s">
        <v>1281</v>
      </c>
      <c r="D140" s="671" t="s">
        <v>964</v>
      </c>
    </row>
    <row customHeight="1" ht="10.5">
      <c r="A141" s="671" t="s">
        <v>1036</v>
      </c>
      <c r="B141" s="671" t="s">
        <v>1282</v>
      </c>
      <c r="C141" s="671" t="s">
        <v>1283</v>
      </c>
      <c r="D141" s="671" t="s">
        <v>964</v>
      </c>
    </row>
    <row customHeight="1" ht="10.5">
      <c r="A142" s="671" t="s">
        <v>1036</v>
      </c>
      <c r="B142" s="671" t="s">
        <v>1284</v>
      </c>
      <c r="C142" s="671" t="s">
        <v>1285</v>
      </c>
      <c r="D142" s="671" t="s">
        <v>1135</v>
      </c>
    </row>
    <row customHeight="1" ht="10.5">
      <c r="A143" s="671" t="s">
        <v>1036</v>
      </c>
      <c r="B143" s="671" t="s">
        <v>1286</v>
      </c>
      <c r="C143" s="671" t="s">
        <v>1287</v>
      </c>
      <c r="D143" s="671" t="s">
        <v>964</v>
      </c>
    </row>
    <row customHeight="1" ht="10.5">
      <c r="A144" s="671" t="s">
        <v>1036</v>
      </c>
      <c r="B144" s="671" t="s">
        <v>1036</v>
      </c>
      <c r="C144" s="671" t="s">
        <v>1288</v>
      </c>
      <c r="D144" s="671" t="s">
        <v>960</v>
      </c>
    </row>
    <row customHeight="1" ht="10.5">
      <c r="A145" s="671" t="s">
        <v>1036</v>
      </c>
      <c r="B145" s="671" t="s">
        <v>1289</v>
      </c>
      <c r="C145" s="671" t="s">
        <v>1290</v>
      </c>
      <c r="D145" s="671" t="s">
        <v>964</v>
      </c>
    </row>
    <row customHeight="1" ht="10.5">
      <c r="A146" s="671" t="s">
        <v>1040</v>
      </c>
      <c r="B146" s="671" t="s">
        <v>1112</v>
      </c>
      <c r="C146" s="671" t="s">
        <v>1291</v>
      </c>
      <c r="D146" s="671" t="s">
        <v>964</v>
      </c>
    </row>
    <row customHeight="1" ht="10.5">
      <c r="A147" s="671" t="s">
        <v>1040</v>
      </c>
      <c r="B147" s="671" t="s">
        <v>1292</v>
      </c>
      <c r="C147" s="671" t="s">
        <v>1293</v>
      </c>
      <c r="D147" s="671" t="s">
        <v>964</v>
      </c>
    </row>
    <row customHeight="1" ht="10.5">
      <c r="A148" s="671" t="s">
        <v>1040</v>
      </c>
      <c r="B148" s="671" t="s">
        <v>1040</v>
      </c>
      <c r="C148" s="671" t="s">
        <v>1294</v>
      </c>
      <c r="D148" s="671" t="s">
        <v>960</v>
      </c>
    </row>
    <row customHeight="1" ht="10.5">
      <c r="A149" s="671" t="s">
        <v>1040</v>
      </c>
      <c r="B149" s="671" t="s">
        <v>1295</v>
      </c>
      <c r="C149" s="671" t="s">
        <v>1296</v>
      </c>
      <c r="D149" s="671" t="s">
        <v>996</v>
      </c>
    </row>
    <row customHeight="1" ht="10.5">
      <c r="A150" s="671" t="s">
        <v>1040</v>
      </c>
      <c r="B150" s="671" t="s">
        <v>1297</v>
      </c>
      <c r="C150" s="671" t="s">
        <v>1298</v>
      </c>
      <c r="D150" s="671" t="s">
        <v>996</v>
      </c>
    </row>
    <row customHeight="1" ht="10.5">
      <c r="A151" s="671" t="s">
        <v>1040</v>
      </c>
      <c r="B151" s="671" t="s">
        <v>1299</v>
      </c>
      <c r="C151" s="671" t="s">
        <v>1300</v>
      </c>
      <c r="D151" s="671" t="s">
        <v>964</v>
      </c>
    </row>
    <row customHeight="1" ht="10.5">
      <c r="A152" s="671" t="s">
        <v>1040</v>
      </c>
      <c r="B152" s="671" t="s">
        <v>1301</v>
      </c>
      <c r="C152" s="671" t="s">
        <v>1302</v>
      </c>
      <c r="D152" s="671" t="s">
        <v>964</v>
      </c>
    </row>
    <row customHeight="1" ht="10.5">
      <c r="A153" s="671" t="s">
        <v>1044</v>
      </c>
      <c r="B153" s="671" t="s">
        <v>1044</v>
      </c>
      <c r="C153" s="671" t="s">
        <v>1303</v>
      </c>
      <c r="D153" s="671" t="s">
        <v>1108</v>
      </c>
    </row>
    <row customHeight="1" ht="10.5">
      <c r="A154" s="671" t="s">
        <v>1048</v>
      </c>
      <c r="B154" s="671" t="s">
        <v>1304</v>
      </c>
      <c r="C154" s="671" t="s">
        <v>1305</v>
      </c>
      <c r="D154" s="671" t="s">
        <v>964</v>
      </c>
    </row>
    <row customHeight="1" ht="10.5">
      <c r="A155" s="671" t="s">
        <v>1048</v>
      </c>
      <c r="B155" s="671" t="s">
        <v>1306</v>
      </c>
      <c r="C155" s="671" t="s">
        <v>1307</v>
      </c>
      <c r="D155" s="671" t="s">
        <v>964</v>
      </c>
    </row>
    <row customHeight="1" ht="10.5">
      <c r="A156" s="671" t="s">
        <v>1048</v>
      </c>
      <c r="B156" s="671" t="s">
        <v>1308</v>
      </c>
      <c r="C156" s="671" t="s">
        <v>1309</v>
      </c>
      <c r="D156" s="671" t="s">
        <v>964</v>
      </c>
    </row>
    <row customHeight="1" ht="10.5">
      <c r="A157" s="671" t="s">
        <v>1048</v>
      </c>
      <c r="B157" s="671" t="s">
        <v>1310</v>
      </c>
      <c r="C157" s="671" t="s">
        <v>1311</v>
      </c>
      <c r="D157" s="671" t="s">
        <v>964</v>
      </c>
    </row>
    <row customHeight="1" ht="10.5">
      <c r="A158" s="671" t="s">
        <v>1048</v>
      </c>
      <c r="B158" s="671" t="s">
        <v>1312</v>
      </c>
      <c r="C158" s="671" t="s">
        <v>1313</v>
      </c>
      <c r="D158" s="671" t="s">
        <v>964</v>
      </c>
    </row>
    <row customHeight="1" ht="10.5">
      <c r="A159" s="671" t="s">
        <v>1048</v>
      </c>
      <c r="B159" s="671" t="s">
        <v>1314</v>
      </c>
      <c r="C159" s="671" t="s">
        <v>1315</v>
      </c>
      <c r="D159" s="671" t="s">
        <v>964</v>
      </c>
    </row>
    <row customHeight="1" ht="10.5">
      <c r="A160" s="671" t="s">
        <v>1048</v>
      </c>
      <c r="B160" s="671" t="s">
        <v>1316</v>
      </c>
      <c r="C160" s="671" t="s">
        <v>1317</v>
      </c>
      <c r="D160" s="671" t="s">
        <v>964</v>
      </c>
    </row>
    <row customHeight="1" ht="10.5">
      <c r="A161" s="671" t="s">
        <v>1048</v>
      </c>
      <c r="B161" s="671" t="s">
        <v>1318</v>
      </c>
      <c r="C161" s="671" t="s">
        <v>1319</v>
      </c>
      <c r="D161" s="671" t="s">
        <v>964</v>
      </c>
    </row>
    <row customHeight="1" ht="10.5">
      <c r="A162" s="671" t="s">
        <v>1048</v>
      </c>
      <c r="B162" s="671" t="s">
        <v>1048</v>
      </c>
      <c r="C162" s="671" t="s">
        <v>1320</v>
      </c>
      <c r="D162" s="671" t="s">
        <v>960</v>
      </c>
    </row>
    <row customHeight="1" ht="10.5">
      <c r="A163" s="671" t="s">
        <v>1048</v>
      </c>
      <c r="B163" s="671" t="s">
        <v>1321</v>
      </c>
      <c r="C163" s="671" t="s">
        <v>1322</v>
      </c>
      <c r="D163" s="671" t="s">
        <v>996</v>
      </c>
    </row>
    <row customHeight="1" ht="10.5">
      <c r="A164" s="671" t="s">
        <v>1048</v>
      </c>
      <c r="B164" s="671" t="s">
        <v>1323</v>
      </c>
      <c r="C164" s="671" t="s">
        <v>1324</v>
      </c>
      <c r="D164" s="671" t="s">
        <v>964</v>
      </c>
    </row>
    <row customHeight="1" ht="10.5">
      <c r="A165" s="671" t="s">
        <v>1048</v>
      </c>
      <c r="B165" s="671" t="s">
        <v>1325</v>
      </c>
      <c r="C165" s="671" t="s">
        <v>1326</v>
      </c>
      <c r="D165" s="671" t="s">
        <v>964</v>
      </c>
    </row>
    <row customHeight="1" ht="10.5">
      <c r="A166" s="671" t="s">
        <v>1048</v>
      </c>
      <c r="B166" s="671" t="s">
        <v>1327</v>
      </c>
      <c r="C166" s="671" t="s">
        <v>1328</v>
      </c>
      <c r="D166" s="671" t="s">
        <v>964</v>
      </c>
    </row>
    <row customHeight="1" ht="10.5">
      <c r="A167" s="671" t="s">
        <v>1048</v>
      </c>
      <c r="B167" s="671" t="s">
        <v>1329</v>
      </c>
      <c r="C167" s="671" t="s">
        <v>1330</v>
      </c>
      <c r="D167" s="671" t="s">
        <v>964</v>
      </c>
    </row>
    <row customHeight="1" ht="10.5">
      <c r="A168" s="671" t="s">
        <v>1052</v>
      </c>
      <c r="B168" s="671" t="s">
        <v>1331</v>
      </c>
      <c r="C168" s="671" t="s">
        <v>1332</v>
      </c>
      <c r="D168" s="671" t="s">
        <v>964</v>
      </c>
    </row>
    <row customHeight="1" ht="10.5">
      <c r="A169" s="671" t="s">
        <v>1052</v>
      </c>
      <c r="B169" s="671" t="s">
        <v>1333</v>
      </c>
      <c r="C169" s="671" t="s">
        <v>1334</v>
      </c>
      <c r="D169" s="671" t="s">
        <v>964</v>
      </c>
    </row>
    <row customHeight="1" ht="10.5">
      <c r="A170" s="671" t="s">
        <v>1052</v>
      </c>
      <c r="B170" s="671" t="s">
        <v>1335</v>
      </c>
      <c r="C170" s="671" t="s">
        <v>1336</v>
      </c>
      <c r="D170" s="671" t="s">
        <v>964</v>
      </c>
    </row>
    <row customHeight="1" ht="10.5">
      <c r="A171" s="671" t="s">
        <v>1052</v>
      </c>
      <c r="B171" s="671" t="s">
        <v>1337</v>
      </c>
      <c r="C171" s="671" t="s">
        <v>1338</v>
      </c>
      <c r="D171" s="671" t="s">
        <v>1135</v>
      </c>
    </row>
    <row customHeight="1" ht="10.5">
      <c r="A172" s="671" t="s">
        <v>1052</v>
      </c>
      <c r="B172" s="671" t="s">
        <v>1339</v>
      </c>
      <c r="C172" s="671" t="s">
        <v>1340</v>
      </c>
      <c r="D172" s="671" t="s">
        <v>964</v>
      </c>
    </row>
    <row customHeight="1" ht="10.5">
      <c r="A173" s="671" t="s">
        <v>1052</v>
      </c>
      <c r="B173" s="671" t="s">
        <v>1341</v>
      </c>
      <c r="C173" s="671" t="s">
        <v>1342</v>
      </c>
      <c r="D173" s="671" t="s">
        <v>964</v>
      </c>
    </row>
    <row customHeight="1" ht="10.5">
      <c r="A174" s="671" t="s">
        <v>1052</v>
      </c>
      <c r="B174" s="671" t="s">
        <v>1343</v>
      </c>
      <c r="C174" s="671" t="s">
        <v>1344</v>
      </c>
      <c r="D174" s="671" t="s">
        <v>964</v>
      </c>
    </row>
    <row customHeight="1" ht="10.5">
      <c r="A175" s="671" t="s">
        <v>1052</v>
      </c>
      <c r="B175" s="671" t="s">
        <v>1345</v>
      </c>
      <c r="C175" s="671" t="s">
        <v>1346</v>
      </c>
      <c r="D175" s="671" t="s">
        <v>964</v>
      </c>
    </row>
    <row customHeight="1" ht="10.5">
      <c r="A176" s="671" t="s">
        <v>1052</v>
      </c>
      <c r="B176" s="671" t="s">
        <v>1347</v>
      </c>
      <c r="C176" s="671" t="s">
        <v>1348</v>
      </c>
      <c r="D176" s="671" t="s">
        <v>964</v>
      </c>
    </row>
    <row customHeight="1" ht="10.5">
      <c r="A177" s="671" t="s">
        <v>1052</v>
      </c>
      <c r="B177" s="671" t="s">
        <v>1349</v>
      </c>
      <c r="C177" s="671" t="s">
        <v>1350</v>
      </c>
      <c r="D177" s="671" t="s">
        <v>964</v>
      </c>
    </row>
    <row customHeight="1" ht="10.5">
      <c r="A178" s="671" t="s">
        <v>1052</v>
      </c>
      <c r="B178" s="671" t="s">
        <v>1242</v>
      </c>
      <c r="C178" s="671" t="s">
        <v>1351</v>
      </c>
      <c r="D178" s="671" t="s">
        <v>964</v>
      </c>
    </row>
    <row customHeight="1" ht="10.5">
      <c r="A179" s="671" t="s">
        <v>1052</v>
      </c>
      <c r="B179" s="671" t="s">
        <v>1352</v>
      </c>
      <c r="C179" s="671" t="s">
        <v>1353</v>
      </c>
      <c r="D179" s="671" t="s">
        <v>964</v>
      </c>
    </row>
    <row customHeight="1" ht="10.5">
      <c r="A180" s="671" t="s">
        <v>1052</v>
      </c>
      <c r="B180" s="671" t="s">
        <v>1354</v>
      </c>
      <c r="C180" s="671" t="s">
        <v>1355</v>
      </c>
      <c r="D180" s="671" t="s">
        <v>996</v>
      </c>
    </row>
    <row customHeight="1" ht="10.5">
      <c r="A181" s="671" t="s">
        <v>1052</v>
      </c>
      <c r="B181" s="671" t="s">
        <v>1052</v>
      </c>
      <c r="C181" s="671" t="s">
        <v>1356</v>
      </c>
      <c r="D181" s="671" t="s">
        <v>960</v>
      </c>
    </row>
    <row customHeight="1" ht="10.5">
      <c r="A182" s="671" t="s">
        <v>1052</v>
      </c>
      <c r="B182" s="671" t="s">
        <v>1357</v>
      </c>
      <c r="C182" s="671" t="s">
        <v>1358</v>
      </c>
      <c r="D182" s="671" t="s">
        <v>964</v>
      </c>
    </row>
    <row customHeight="1" ht="10.5">
      <c r="A183" s="671" t="s">
        <v>1052</v>
      </c>
      <c r="B183" s="671" t="s">
        <v>1359</v>
      </c>
      <c r="C183" s="671" t="s">
        <v>1360</v>
      </c>
      <c r="D183" s="671" t="s">
        <v>964</v>
      </c>
    </row>
    <row customHeight="1" ht="10.5">
      <c r="A184" s="671" t="s">
        <v>1052</v>
      </c>
      <c r="B184" s="671" t="s">
        <v>1361</v>
      </c>
      <c r="C184" s="671" t="s">
        <v>1362</v>
      </c>
      <c r="D184" s="671" t="s">
        <v>964</v>
      </c>
    </row>
    <row customHeight="1" ht="10.5">
      <c r="A185" s="671" t="s">
        <v>1056</v>
      </c>
      <c r="B185" s="671" t="s">
        <v>1363</v>
      </c>
      <c r="C185" s="671" t="s">
        <v>1364</v>
      </c>
      <c r="D185" s="671" t="s">
        <v>964</v>
      </c>
    </row>
    <row customHeight="1" ht="10.5">
      <c r="A186" s="671" t="s">
        <v>1056</v>
      </c>
      <c r="B186" s="671" t="s">
        <v>1365</v>
      </c>
      <c r="C186" s="671" t="s">
        <v>1366</v>
      </c>
      <c r="D186" s="671" t="s">
        <v>996</v>
      </c>
    </row>
    <row customHeight="1" ht="10.5">
      <c r="A187" s="671" t="s">
        <v>1056</v>
      </c>
      <c r="B187" s="671" t="s">
        <v>1056</v>
      </c>
      <c r="C187" s="671" t="s">
        <v>1367</v>
      </c>
      <c r="D187" s="671" t="s">
        <v>960</v>
      </c>
    </row>
    <row customHeight="1" ht="10.5">
      <c r="A188" s="671" t="s">
        <v>1056</v>
      </c>
      <c r="B188" s="671" t="s">
        <v>1368</v>
      </c>
      <c r="C188" s="671" t="s">
        <v>1369</v>
      </c>
      <c r="D188" s="671" t="s">
        <v>964</v>
      </c>
    </row>
    <row customHeight="1" ht="10.5">
      <c r="A189" s="671" t="s">
        <v>1056</v>
      </c>
      <c r="B189" s="671" t="s">
        <v>1370</v>
      </c>
      <c r="C189" s="671" t="s">
        <v>1371</v>
      </c>
      <c r="D189" s="671" t="s">
        <v>964</v>
      </c>
    </row>
    <row customHeight="1" ht="10.5">
      <c r="A190" s="671" t="s">
        <v>1056</v>
      </c>
      <c r="B190" s="671" t="s">
        <v>1372</v>
      </c>
      <c r="C190" s="671" t="s">
        <v>1373</v>
      </c>
      <c r="D190" s="671" t="s">
        <v>964</v>
      </c>
    </row>
    <row customHeight="1" ht="10.5">
      <c r="A191" s="671" t="s">
        <v>1056</v>
      </c>
      <c r="B191" s="671" t="s">
        <v>1374</v>
      </c>
      <c r="C191" s="671" t="s">
        <v>1375</v>
      </c>
      <c r="D191" s="671" t="s">
        <v>964</v>
      </c>
    </row>
    <row customHeight="1" ht="10.5">
      <c r="A192" s="671" t="s">
        <v>1060</v>
      </c>
      <c r="B192" s="671" t="s">
        <v>1376</v>
      </c>
      <c r="C192" s="671" t="s">
        <v>1377</v>
      </c>
      <c r="D192" s="671" t="s">
        <v>1135</v>
      </c>
    </row>
    <row customHeight="1" ht="10.5">
      <c r="A193" s="671" t="s">
        <v>1060</v>
      </c>
      <c r="B193" s="671" t="s">
        <v>1378</v>
      </c>
      <c r="C193" s="671" t="s">
        <v>1379</v>
      </c>
      <c r="D193" s="671" t="s">
        <v>964</v>
      </c>
    </row>
    <row customHeight="1" ht="10.5">
      <c r="A194" s="671" t="s">
        <v>1060</v>
      </c>
      <c r="B194" s="671" t="s">
        <v>1380</v>
      </c>
      <c r="C194" s="671" t="s">
        <v>1381</v>
      </c>
      <c r="D194" s="671" t="s">
        <v>964</v>
      </c>
    </row>
    <row customHeight="1" ht="10.5">
      <c r="A195" s="671" t="s">
        <v>1060</v>
      </c>
      <c r="B195" s="671" t="s">
        <v>1382</v>
      </c>
      <c r="C195" s="671" t="s">
        <v>1383</v>
      </c>
      <c r="D195" s="671" t="s">
        <v>964</v>
      </c>
    </row>
    <row customHeight="1" ht="10.5">
      <c r="A196" s="671" t="s">
        <v>1060</v>
      </c>
      <c r="B196" s="671" t="s">
        <v>1384</v>
      </c>
      <c r="C196" s="671" t="s">
        <v>1385</v>
      </c>
      <c r="D196" s="671" t="s">
        <v>964</v>
      </c>
    </row>
    <row customHeight="1" ht="10.5">
      <c r="A197" s="671" t="s">
        <v>1060</v>
      </c>
      <c r="B197" s="671" t="s">
        <v>1386</v>
      </c>
      <c r="C197" s="671" t="s">
        <v>1387</v>
      </c>
      <c r="D197" s="671" t="s">
        <v>964</v>
      </c>
    </row>
    <row customHeight="1" ht="10.5">
      <c r="A198" s="671" t="s">
        <v>1060</v>
      </c>
      <c r="B198" s="671" t="s">
        <v>1060</v>
      </c>
      <c r="C198" s="671" t="s">
        <v>1388</v>
      </c>
      <c r="D198" s="671" t="s">
        <v>960</v>
      </c>
    </row>
    <row customHeight="1" ht="10.5">
      <c r="A199" s="671" t="s">
        <v>1060</v>
      </c>
      <c r="B199" s="671" t="s">
        <v>1389</v>
      </c>
      <c r="C199" s="671" t="s">
        <v>1390</v>
      </c>
      <c r="D199" s="671" t="s">
        <v>964</v>
      </c>
    </row>
    <row customHeight="1" ht="10.5">
      <c r="A200" s="671" t="s">
        <v>1060</v>
      </c>
      <c r="B200" s="671" t="s">
        <v>1391</v>
      </c>
      <c r="C200" s="671" t="s">
        <v>1392</v>
      </c>
      <c r="D200" s="671" t="s">
        <v>964</v>
      </c>
    </row>
    <row customHeight="1" ht="10.5">
      <c r="A201" s="671" t="s">
        <v>1064</v>
      </c>
      <c r="B201" s="671" t="s">
        <v>1064</v>
      </c>
      <c r="C201" s="671" t="s">
        <v>1393</v>
      </c>
      <c r="D201" s="671" t="s">
        <v>1157</v>
      </c>
    </row>
    <row customHeight="1" ht="10.5">
      <c r="A202" s="671" t="s">
        <v>1068</v>
      </c>
      <c r="B202" s="671" t="s">
        <v>1394</v>
      </c>
      <c r="C202" s="671" t="s">
        <v>1395</v>
      </c>
      <c r="D202" s="671" t="s">
        <v>964</v>
      </c>
    </row>
    <row customHeight="1" ht="10.5">
      <c r="A203" s="671" t="s">
        <v>1068</v>
      </c>
      <c r="B203" s="671" t="s">
        <v>1396</v>
      </c>
      <c r="C203" s="671" t="s">
        <v>1397</v>
      </c>
      <c r="D203" s="671" t="s">
        <v>964</v>
      </c>
    </row>
    <row customHeight="1" ht="10.5">
      <c r="A204" s="671" t="s">
        <v>1068</v>
      </c>
      <c r="B204" s="671" t="s">
        <v>1398</v>
      </c>
      <c r="C204" s="671" t="s">
        <v>1399</v>
      </c>
      <c r="D204" s="671" t="s">
        <v>964</v>
      </c>
    </row>
    <row customHeight="1" ht="10.5">
      <c r="A205" s="671" t="s">
        <v>1068</v>
      </c>
      <c r="B205" s="671" t="s">
        <v>1400</v>
      </c>
      <c r="C205" s="671" t="s">
        <v>1401</v>
      </c>
      <c r="D205" s="671" t="s">
        <v>996</v>
      </c>
    </row>
    <row customHeight="1" ht="10.5">
      <c r="A206" s="671" t="s">
        <v>1068</v>
      </c>
      <c r="B206" s="671" t="s">
        <v>1402</v>
      </c>
      <c r="C206" s="671" t="s">
        <v>1403</v>
      </c>
      <c r="D206" s="671" t="s">
        <v>996</v>
      </c>
    </row>
    <row customHeight="1" ht="10.5">
      <c r="A207" s="671" t="s">
        <v>1068</v>
      </c>
      <c r="B207" s="671" t="s">
        <v>1404</v>
      </c>
      <c r="C207" s="671" t="s">
        <v>1405</v>
      </c>
      <c r="D207" s="671" t="s">
        <v>964</v>
      </c>
    </row>
    <row customHeight="1" ht="10.5">
      <c r="A208" s="671" t="s">
        <v>1068</v>
      </c>
      <c r="B208" s="671" t="s">
        <v>1068</v>
      </c>
      <c r="C208" s="671" t="s">
        <v>1406</v>
      </c>
      <c r="D208" s="671" t="s">
        <v>960</v>
      </c>
    </row>
    <row customHeight="1" ht="10.5">
      <c r="A209" s="671" t="s">
        <v>1068</v>
      </c>
      <c r="B209" s="671" t="s">
        <v>1407</v>
      </c>
      <c r="C209" s="671" t="s">
        <v>1408</v>
      </c>
      <c r="D209" s="671" t="s">
        <v>964</v>
      </c>
    </row>
    <row customHeight="1" ht="10.5">
      <c r="A210" s="671" t="s">
        <v>1071</v>
      </c>
      <c r="B210" s="671" t="s">
        <v>1409</v>
      </c>
      <c r="C210" s="671" t="s">
        <v>1410</v>
      </c>
      <c r="D210" s="671" t="s">
        <v>964</v>
      </c>
    </row>
    <row customHeight="1" ht="10.5">
      <c r="A211" s="671" t="s">
        <v>1071</v>
      </c>
      <c r="B211" s="671" t="s">
        <v>1411</v>
      </c>
      <c r="C211" s="671" t="s">
        <v>1412</v>
      </c>
      <c r="D211" s="671" t="s">
        <v>1135</v>
      </c>
    </row>
    <row customHeight="1" ht="10.5">
      <c r="A212" s="671" t="s">
        <v>1071</v>
      </c>
      <c r="B212" s="671" t="s">
        <v>1413</v>
      </c>
      <c r="C212" s="671" t="s">
        <v>1414</v>
      </c>
      <c r="D212" s="671" t="s">
        <v>964</v>
      </c>
    </row>
    <row customHeight="1" ht="10.5">
      <c r="A213" s="671" t="s">
        <v>1071</v>
      </c>
      <c r="B213" s="671" t="s">
        <v>982</v>
      </c>
      <c r="C213" s="671" t="s">
        <v>1415</v>
      </c>
      <c r="D213" s="671" t="s">
        <v>964</v>
      </c>
    </row>
    <row customHeight="1" ht="10.5">
      <c r="A214" s="671" t="s">
        <v>1071</v>
      </c>
      <c r="B214" s="671" t="s">
        <v>1416</v>
      </c>
      <c r="C214" s="671" t="s">
        <v>1417</v>
      </c>
      <c r="D214" s="671" t="s">
        <v>964</v>
      </c>
    </row>
    <row customHeight="1" ht="10.5">
      <c r="A215" s="671" t="s">
        <v>1071</v>
      </c>
      <c r="B215" s="671" t="s">
        <v>1418</v>
      </c>
      <c r="C215" s="671" t="s">
        <v>1419</v>
      </c>
      <c r="D215" s="671" t="s">
        <v>964</v>
      </c>
    </row>
    <row customHeight="1" ht="10.5">
      <c r="A216" s="671" t="s">
        <v>1071</v>
      </c>
      <c r="B216" s="671" t="s">
        <v>1420</v>
      </c>
      <c r="C216" s="671" t="s">
        <v>1421</v>
      </c>
      <c r="D216" s="671" t="s">
        <v>964</v>
      </c>
    </row>
    <row customHeight="1" ht="10.5">
      <c r="A217" s="671" t="s">
        <v>1071</v>
      </c>
      <c r="B217" s="671" t="s">
        <v>1422</v>
      </c>
      <c r="C217" s="671" t="s">
        <v>1423</v>
      </c>
      <c r="D217" s="671" t="s">
        <v>964</v>
      </c>
    </row>
    <row customHeight="1" ht="10.5">
      <c r="A218" s="671" t="s">
        <v>1071</v>
      </c>
      <c r="B218" s="671" t="s">
        <v>1071</v>
      </c>
      <c r="C218" s="671" t="s">
        <v>1424</v>
      </c>
      <c r="D218" s="671" t="s">
        <v>960</v>
      </c>
    </row>
    <row customHeight="1" ht="10.5">
      <c r="A219" s="671" t="s">
        <v>1075</v>
      </c>
      <c r="B219" s="671" t="s">
        <v>1425</v>
      </c>
      <c r="C219" s="671" t="s">
        <v>1426</v>
      </c>
      <c r="D219" s="671" t="s">
        <v>1135</v>
      </c>
    </row>
    <row customHeight="1" ht="10.5">
      <c r="A220" s="671" t="s">
        <v>1075</v>
      </c>
      <c r="B220" s="671" t="s">
        <v>1427</v>
      </c>
      <c r="C220" s="671" t="s">
        <v>1428</v>
      </c>
      <c r="D220" s="671" t="s">
        <v>964</v>
      </c>
    </row>
    <row customHeight="1" ht="10.5">
      <c r="A221" s="671" t="s">
        <v>1075</v>
      </c>
      <c r="B221" s="671" t="s">
        <v>1429</v>
      </c>
      <c r="C221" s="671" t="s">
        <v>1430</v>
      </c>
      <c r="D221" s="671" t="s">
        <v>996</v>
      </c>
    </row>
    <row customHeight="1" ht="10.5">
      <c r="A222" s="671" t="s">
        <v>1075</v>
      </c>
      <c r="B222" s="671" t="s">
        <v>1431</v>
      </c>
      <c r="C222" s="671" t="s">
        <v>1432</v>
      </c>
      <c r="D222" s="671" t="s">
        <v>964</v>
      </c>
    </row>
    <row customHeight="1" ht="10.5">
      <c r="A223" s="671" t="s">
        <v>1075</v>
      </c>
      <c r="B223" s="671" t="s">
        <v>1433</v>
      </c>
      <c r="C223" s="671" t="s">
        <v>1434</v>
      </c>
      <c r="D223" s="671" t="s">
        <v>964</v>
      </c>
    </row>
    <row customHeight="1" ht="10.5">
      <c r="A224" s="671" t="s">
        <v>1075</v>
      </c>
      <c r="B224" s="671" t="s">
        <v>1435</v>
      </c>
      <c r="C224" s="671" t="s">
        <v>1436</v>
      </c>
      <c r="D224" s="671" t="s">
        <v>964</v>
      </c>
    </row>
    <row customHeight="1" ht="10.5">
      <c r="A225" s="671" t="s">
        <v>1075</v>
      </c>
      <c r="B225" s="671" t="s">
        <v>1075</v>
      </c>
      <c r="C225" s="671" t="s">
        <v>1437</v>
      </c>
      <c r="D225" s="671" t="s">
        <v>960</v>
      </c>
    </row>
    <row customHeight="1" ht="10.5">
      <c r="A226" s="671" t="s">
        <v>1075</v>
      </c>
      <c r="B226" s="671" t="s">
        <v>1438</v>
      </c>
      <c r="C226" s="671" t="s">
        <v>1439</v>
      </c>
      <c r="D226" s="671" t="s">
        <v>964</v>
      </c>
    </row>
    <row customHeight="1" ht="10.5">
      <c r="A227" s="671" t="s">
        <v>1075</v>
      </c>
      <c r="B227" s="671" t="s">
        <v>1440</v>
      </c>
      <c r="C227" s="671" t="s">
        <v>1441</v>
      </c>
      <c r="D227" s="671" t="s">
        <v>964</v>
      </c>
    </row>
    <row customHeight="1" ht="10.5">
      <c r="A228" s="671" t="s">
        <v>1079</v>
      </c>
      <c r="B228" s="671" t="s">
        <v>1127</v>
      </c>
      <c r="C228" s="671" t="s">
        <v>1442</v>
      </c>
      <c r="D228" s="671" t="s">
        <v>964</v>
      </c>
    </row>
    <row customHeight="1" ht="10.5">
      <c r="A229" s="671" t="s">
        <v>1079</v>
      </c>
      <c r="B229" s="671" t="s">
        <v>1443</v>
      </c>
      <c r="C229" s="671" t="s">
        <v>1444</v>
      </c>
      <c r="D229" s="671" t="s">
        <v>964</v>
      </c>
    </row>
    <row customHeight="1" ht="10.5">
      <c r="A230" s="671" t="s">
        <v>1079</v>
      </c>
      <c r="B230" s="671" t="s">
        <v>1445</v>
      </c>
      <c r="C230" s="671" t="s">
        <v>1446</v>
      </c>
      <c r="D230" s="671" t="s">
        <v>1135</v>
      </c>
    </row>
    <row customHeight="1" ht="10.5">
      <c r="A231" s="671" t="s">
        <v>1079</v>
      </c>
      <c r="B231" s="671" t="s">
        <v>1447</v>
      </c>
      <c r="C231" s="671" t="s">
        <v>1448</v>
      </c>
      <c r="D231" s="671" t="s">
        <v>964</v>
      </c>
    </row>
    <row customHeight="1" ht="10.5">
      <c r="A232" s="671" t="s">
        <v>1079</v>
      </c>
      <c r="B232" s="671" t="s">
        <v>1449</v>
      </c>
      <c r="C232" s="671" t="s">
        <v>1450</v>
      </c>
      <c r="D232" s="671" t="s">
        <v>964</v>
      </c>
    </row>
    <row customHeight="1" ht="10.5">
      <c r="A233" s="671" t="s">
        <v>1079</v>
      </c>
      <c r="B233" s="671" t="s">
        <v>1451</v>
      </c>
      <c r="C233" s="671" t="s">
        <v>1452</v>
      </c>
      <c r="D233" s="671" t="s">
        <v>964</v>
      </c>
    </row>
    <row customHeight="1" ht="10.5">
      <c r="A234" s="671" t="s">
        <v>1079</v>
      </c>
      <c r="B234" s="671" t="s">
        <v>1453</v>
      </c>
      <c r="C234" s="671" t="s">
        <v>1454</v>
      </c>
      <c r="D234" s="671" t="s">
        <v>964</v>
      </c>
    </row>
    <row customHeight="1" ht="10.5">
      <c r="A235" s="671" t="s">
        <v>1079</v>
      </c>
      <c r="B235" s="671" t="s">
        <v>1455</v>
      </c>
      <c r="C235" s="671" t="s">
        <v>1456</v>
      </c>
      <c r="D235" s="671" t="s">
        <v>964</v>
      </c>
    </row>
    <row customHeight="1" ht="10.5">
      <c r="A236" s="671" t="s">
        <v>1079</v>
      </c>
      <c r="B236" s="671" t="s">
        <v>1457</v>
      </c>
      <c r="C236" s="671" t="s">
        <v>1458</v>
      </c>
      <c r="D236" s="671" t="s">
        <v>964</v>
      </c>
    </row>
    <row customHeight="1" ht="10.5">
      <c r="A237" s="671" t="s">
        <v>1079</v>
      </c>
      <c r="B237" s="671" t="s">
        <v>1079</v>
      </c>
      <c r="C237" s="671" t="s">
        <v>1459</v>
      </c>
      <c r="D237" s="671" t="s">
        <v>960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0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2022-12-21T20:11:47Z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